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erevi\Documents\Anahuac\DOA\202540\Archivos Bloques\"/>
    </mc:Choice>
  </mc:AlternateContent>
  <xr:revisionPtr revIDLastSave="0" documentId="13_ncr:1_{48ACCAB6-3495-42E0-AA91-9680CAD40427}" xr6:coauthVersionLast="47" xr6:coauthVersionMax="47" xr10:uidLastSave="{00000000-0000-0000-0000-000000000000}"/>
  <bookViews>
    <workbookView xWindow="-93" yWindow="-93" windowWidth="25786" windowHeight="13986" xr2:uid="{00000000-000D-0000-FFFF-FFFF00000000}"/>
  </bookViews>
  <sheets>
    <sheet name="Hoja1" sheetId="1" r:id="rId1"/>
    <sheet name="Hoja2" sheetId="2" state="hidden" r:id="rId2"/>
    <sheet name="Hoja3" sheetId="3" state="hidden" r:id="rId3"/>
  </sheets>
  <definedNames>
    <definedName name="_xlnm._FilterDatabase" localSheetId="0" hidden="1">Hoja1!$A$25:$T$26</definedName>
    <definedName name="_xlnm._FilterDatabase" localSheetId="1" hidden="1">Hoja2!$G$1:$J$477</definedName>
    <definedName name="CLAVE">Hoja2!$G$1:$I$478</definedName>
    <definedName name="concatenado">Hoja2!$I$1:$J$480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9" i="2" l="1"/>
  <c r="I480"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C20" i="1" l="1"/>
  <c r="C19" i="1"/>
  <c r="G34" i="1" l="1"/>
  <c r="G36" i="1"/>
  <c r="G26" i="1"/>
  <c r="G57" i="1"/>
  <c r="G65" i="1"/>
  <c r="G81" i="1"/>
  <c r="G97" i="1"/>
  <c r="G105" i="1"/>
  <c r="G108" i="1"/>
  <c r="G116" i="1"/>
  <c r="G124" i="1"/>
  <c r="G82" i="1"/>
  <c r="G29" i="1"/>
  <c r="G83" i="1"/>
  <c r="G39" i="1"/>
  <c r="G110" i="1"/>
  <c r="G51" i="1"/>
  <c r="G98" i="1"/>
  <c r="G109" i="1"/>
  <c r="G125" i="1"/>
  <c r="G118" i="1"/>
  <c r="G49" i="1"/>
  <c r="G67" i="1"/>
  <c r="G75" i="1"/>
  <c r="G99" i="1"/>
  <c r="G126" i="1"/>
  <c r="G50" i="1"/>
  <c r="G30" i="1"/>
  <c r="G60" i="1"/>
  <c r="G68" i="1"/>
  <c r="G76" i="1"/>
  <c r="G84" i="1"/>
  <c r="G92" i="1"/>
  <c r="G100" i="1"/>
  <c r="G40" i="1"/>
  <c r="G35" i="1"/>
  <c r="G111" i="1"/>
  <c r="G119" i="1"/>
  <c r="G127" i="1"/>
  <c r="G37" i="1"/>
  <c r="G32" i="1"/>
  <c r="G61" i="1"/>
  <c r="G69" i="1"/>
  <c r="G77" i="1"/>
  <c r="G85" i="1"/>
  <c r="G93" i="1"/>
  <c r="G101" i="1"/>
  <c r="G41" i="1"/>
  <c r="G112" i="1"/>
  <c r="G120" i="1"/>
  <c r="G128" i="1"/>
  <c r="G129" i="1"/>
  <c r="G52" i="1"/>
  <c r="G54" i="1"/>
  <c r="G62" i="1"/>
  <c r="G70" i="1"/>
  <c r="G78" i="1"/>
  <c r="G86" i="1"/>
  <c r="G94" i="1"/>
  <c r="G102" i="1"/>
  <c r="G42" i="1"/>
  <c r="G113" i="1"/>
  <c r="G33" i="1"/>
  <c r="G55" i="1"/>
  <c r="G63" i="1"/>
  <c r="G71" i="1"/>
  <c r="G79" i="1"/>
  <c r="G87" i="1"/>
  <c r="G95" i="1"/>
  <c r="G103" i="1"/>
  <c r="G43" i="1"/>
  <c r="G106" i="1"/>
  <c r="G114" i="1"/>
  <c r="G122" i="1"/>
  <c r="G130" i="1"/>
  <c r="G53" i="1"/>
  <c r="G56" i="1"/>
  <c r="G64" i="1"/>
  <c r="G72" i="1"/>
  <c r="G80" i="1"/>
  <c r="G88" i="1"/>
  <c r="G96" i="1"/>
  <c r="G104" i="1"/>
  <c r="G44" i="1"/>
  <c r="G107" i="1"/>
  <c r="G115" i="1"/>
  <c r="G123" i="1"/>
  <c r="G48" i="1"/>
  <c r="G27" i="1"/>
  <c r="G73" i="1"/>
  <c r="G89" i="1"/>
  <c r="G45" i="1"/>
  <c r="G28" i="1"/>
  <c r="G31" i="1"/>
  <c r="G58" i="1"/>
  <c r="G66" i="1"/>
  <c r="G74" i="1"/>
  <c r="G90" i="1"/>
  <c r="G38" i="1"/>
  <c r="G46" i="1"/>
  <c r="G117" i="1"/>
  <c r="G59" i="1"/>
  <c r="G91" i="1"/>
  <c r="G47" i="1"/>
  <c r="G121" i="1"/>
</calcChain>
</file>

<file path=xl/sharedStrings.xml><?xml version="1.0" encoding="utf-8"?>
<sst xmlns="http://schemas.openxmlformats.org/spreadsheetml/2006/main" count="2836" uniqueCount="778">
  <si>
    <t>Considera lo siguiente:</t>
  </si>
  <si>
    <t>Campus</t>
  </si>
  <si>
    <t>Escuela</t>
  </si>
  <si>
    <t>Clave Banner</t>
  </si>
  <si>
    <t>Nombre materia</t>
  </si>
  <si>
    <t>Bloque al que abona</t>
  </si>
  <si>
    <t>Créditos</t>
  </si>
  <si>
    <t>NRC</t>
  </si>
  <si>
    <t>Lu</t>
  </si>
  <si>
    <t>Ma</t>
  </si>
  <si>
    <t>Mi</t>
  </si>
  <si>
    <t>Ju</t>
  </si>
  <si>
    <t>Vi</t>
  </si>
  <si>
    <t>Sa</t>
  </si>
  <si>
    <t>Hora inicio</t>
  </si>
  <si>
    <t>Hora fin</t>
  </si>
  <si>
    <t>Edificio</t>
  </si>
  <si>
    <t>Salón</t>
  </si>
  <si>
    <t>PLANES 2016</t>
  </si>
  <si>
    <t>Atributo</t>
  </si>
  <si>
    <t>Descripción</t>
  </si>
  <si>
    <t>Asignatura o Taller</t>
  </si>
  <si>
    <t>Psicología</t>
  </si>
  <si>
    <t>Actuaría</t>
  </si>
  <si>
    <t>Ciencias de la Salud</t>
  </si>
  <si>
    <t>Relaciones Internacionales</t>
  </si>
  <si>
    <t>Arquitectura</t>
  </si>
  <si>
    <t>Derecho</t>
  </si>
  <si>
    <t>TCOM4304</t>
  </si>
  <si>
    <t>TCOM4305</t>
  </si>
  <si>
    <t>TCOM4303</t>
  </si>
  <si>
    <t>TCOM4302</t>
  </si>
  <si>
    <t>PSI3333</t>
  </si>
  <si>
    <t>PSI1317</t>
  </si>
  <si>
    <t>DPR3302</t>
  </si>
  <si>
    <t>CON2301</t>
  </si>
  <si>
    <t>DER3312</t>
  </si>
  <si>
    <t>FIN4301</t>
  </si>
  <si>
    <t>ADM4301</t>
  </si>
  <si>
    <t>DER4316</t>
  </si>
  <si>
    <t>MER4302</t>
  </si>
  <si>
    <t>DER1312</t>
  </si>
  <si>
    <t>INV2303</t>
  </si>
  <si>
    <t>LIT2302</t>
  </si>
  <si>
    <t>LIT3302</t>
  </si>
  <si>
    <t>HIS3317</t>
  </si>
  <si>
    <t>MER4330</t>
  </si>
  <si>
    <t>COM4308</t>
  </si>
  <si>
    <t>COM4309</t>
  </si>
  <si>
    <t>COM4307</t>
  </si>
  <si>
    <t>NUT1301</t>
  </si>
  <si>
    <t>MUS1301</t>
  </si>
  <si>
    <t>TUR3306</t>
  </si>
  <si>
    <t>SIS4304</t>
  </si>
  <si>
    <t>ADM3310</t>
  </si>
  <si>
    <t>INV1303</t>
  </si>
  <si>
    <t>COM1309</t>
  </si>
  <si>
    <t>ACT1302</t>
  </si>
  <si>
    <t>ACT1301</t>
  </si>
  <si>
    <t>ADM2315</t>
  </si>
  <si>
    <t>PER2301</t>
  </si>
  <si>
    <t>COM3302</t>
  </si>
  <si>
    <t>COM3304</t>
  </si>
  <si>
    <t>TUR3305</t>
  </si>
  <si>
    <t>FIN2313</t>
  </si>
  <si>
    <t>ADM3328</t>
  </si>
  <si>
    <t>TEL4306</t>
  </si>
  <si>
    <t>EDPR0306</t>
  </si>
  <si>
    <t>INV2304</t>
  </si>
  <si>
    <t>NUT2312</t>
  </si>
  <si>
    <t>NUT3301</t>
  </si>
  <si>
    <t>NUT3308</t>
  </si>
  <si>
    <t>EACL0301</t>
  </si>
  <si>
    <t>REI2312</t>
  </si>
  <si>
    <t>POL3301</t>
  </si>
  <si>
    <t>TUR3312</t>
  </si>
  <si>
    <t>LIT2301</t>
  </si>
  <si>
    <t>PSI1319</t>
  </si>
  <si>
    <t>CMP2301</t>
  </si>
  <si>
    <t>HUM1305</t>
  </si>
  <si>
    <t>GAS1301</t>
  </si>
  <si>
    <t>EACL0314</t>
  </si>
  <si>
    <t>DIS1301</t>
  </si>
  <si>
    <t>DER3322</t>
  </si>
  <si>
    <t>TUR3304</t>
  </si>
  <si>
    <t>TUR3307</t>
  </si>
  <si>
    <t>TUR3302</t>
  </si>
  <si>
    <t>CUL1304</t>
  </si>
  <si>
    <t>CUL1305</t>
  </si>
  <si>
    <t>ARQ2301</t>
  </si>
  <si>
    <t>DIS2304</t>
  </si>
  <si>
    <t>TUR2303</t>
  </si>
  <si>
    <t>HIS1311</t>
  </si>
  <si>
    <t>ADM3324</t>
  </si>
  <si>
    <t>ADM3317</t>
  </si>
  <si>
    <t>ADM2312</t>
  </si>
  <si>
    <t>ADM1303</t>
  </si>
  <si>
    <t>MUS2308</t>
  </si>
  <si>
    <t>MUS4304</t>
  </si>
  <si>
    <t>FIN1304</t>
  </si>
  <si>
    <t>SLD2314</t>
  </si>
  <si>
    <t>SLD3310</t>
  </si>
  <si>
    <t>SOC4307</t>
  </si>
  <si>
    <t>ECO4302</t>
  </si>
  <si>
    <t>DER4342</t>
  </si>
  <si>
    <t>DER4341</t>
  </si>
  <si>
    <t>DER4326</t>
  </si>
  <si>
    <t>DER3327</t>
  </si>
  <si>
    <t>IMEC3312</t>
  </si>
  <si>
    <t>DER3321</t>
  </si>
  <si>
    <t>DER4319</t>
  </si>
  <si>
    <t>DER1359</t>
  </si>
  <si>
    <t>DER3330</t>
  </si>
  <si>
    <t>DER3329</t>
  </si>
  <si>
    <t>MOD3301</t>
  </si>
  <si>
    <t>ADM1307</t>
  </si>
  <si>
    <t>ADM2307</t>
  </si>
  <si>
    <t>DER1357</t>
  </si>
  <si>
    <t>DER1341</t>
  </si>
  <si>
    <t>DER1310</t>
  </si>
  <si>
    <t>QUI2303</t>
  </si>
  <si>
    <t>QUI2309</t>
  </si>
  <si>
    <t>BIOI4305</t>
  </si>
  <si>
    <t>SOC2304</t>
  </si>
  <si>
    <t>DER1337</t>
  </si>
  <si>
    <t>DER2312</t>
  </si>
  <si>
    <t>DER1313</t>
  </si>
  <si>
    <t>ECOL3301</t>
  </si>
  <si>
    <t>MER1302</t>
  </si>
  <si>
    <t>MER2307</t>
  </si>
  <si>
    <t>MER3322</t>
  </si>
  <si>
    <t>MER3349</t>
  </si>
  <si>
    <t>INV3309</t>
  </si>
  <si>
    <t>SOC2306</t>
  </si>
  <si>
    <t>ECO1303</t>
  </si>
  <si>
    <t>FIS1302</t>
  </si>
  <si>
    <t>ICIV1305</t>
  </si>
  <si>
    <t>ICIV2302</t>
  </si>
  <si>
    <t>ICIV3305</t>
  </si>
  <si>
    <t>ING4301</t>
  </si>
  <si>
    <t>SIS1301</t>
  </si>
  <si>
    <t>IMEC3308</t>
  </si>
  <si>
    <t>PED2306</t>
  </si>
  <si>
    <t>PED1309</t>
  </si>
  <si>
    <t>ECO4301</t>
  </si>
  <si>
    <t>SIS4301</t>
  </si>
  <si>
    <t>REI2315</t>
  </si>
  <si>
    <t>HIS3316</t>
  </si>
  <si>
    <t>ECO3301</t>
  </si>
  <si>
    <t>REI3304</t>
  </si>
  <si>
    <t>REI3305</t>
  </si>
  <si>
    <t>BIOI1301</t>
  </si>
  <si>
    <t>COM3305</t>
  </si>
  <si>
    <t>HIS4304</t>
  </si>
  <si>
    <t>HIS4303</t>
  </si>
  <si>
    <t>PER4305</t>
  </si>
  <si>
    <t>PER4307</t>
  </si>
  <si>
    <t>PER4304</t>
  </si>
  <si>
    <t>DIS1303</t>
  </si>
  <si>
    <t>HIS3318</t>
  </si>
  <si>
    <t>DIB1311</t>
  </si>
  <si>
    <t>FOT1301</t>
  </si>
  <si>
    <t>PER4306</t>
  </si>
  <si>
    <t>CUL2304</t>
  </si>
  <si>
    <t>REI2301</t>
  </si>
  <si>
    <t>DER3301</t>
  </si>
  <si>
    <t>ADM3315</t>
  </si>
  <si>
    <t>Nutrición</t>
  </si>
  <si>
    <r>
      <t xml:space="preserve">* Las claves de las asignaturas comienzan con alguna de las siguientes siglas: EACL, ECUG, EDPR, EFAM, EFEA, EIDI, ELDR, ESOC y </t>
    </r>
    <r>
      <rPr>
        <b/>
        <sz val="14"/>
        <color theme="1"/>
        <rFont val="Arial Narrow"/>
        <family val="2"/>
      </rPr>
      <t xml:space="preserve">cuentan con atributo ASGL o ESGA. </t>
    </r>
  </si>
  <si>
    <r>
      <t xml:space="preserve">* Las claves de los talleres comienzan con alguna de las siguientes siglas: TACL, TCUG, TDPR, TFAM, TFEA, TIDI, TLDR, TSOC y </t>
    </r>
    <r>
      <rPr>
        <b/>
        <sz val="14"/>
        <color theme="1"/>
        <rFont val="Arial Narrow"/>
        <family val="2"/>
      </rPr>
      <t>cuentan con atributo TAFO</t>
    </r>
    <r>
      <rPr>
        <sz val="14"/>
        <color theme="1"/>
        <rFont val="Arial Narrow"/>
        <family val="2"/>
      </rPr>
      <t xml:space="preserve">.  Ejemplo: TCUG0313 Taller básico de finanzas personales. </t>
    </r>
  </si>
  <si>
    <r>
      <t>* Las asignaturas tienen</t>
    </r>
    <r>
      <rPr>
        <b/>
        <sz val="14"/>
        <color rgb="FF000000"/>
        <rFont val="Arial Narrow"/>
        <family val="2"/>
      </rPr>
      <t xml:space="preserve"> 6 créditos</t>
    </r>
    <r>
      <rPr>
        <sz val="14"/>
        <color rgb="FF000000"/>
        <rFont val="Arial Narrow"/>
        <family val="2"/>
      </rPr>
      <t xml:space="preserve"> y los talleres </t>
    </r>
    <r>
      <rPr>
        <b/>
        <sz val="14"/>
        <color rgb="FF000000"/>
        <rFont val="Arial Narrow"/>
        <family val="2"/>
      </rPr>
      <t>3 créditos</t>
    </r>
    <r>
      <rPr>
        <sz val="14"/>
        <color rgb="FF000000"/>
        <rFont val="Arial Narrow"/>
        <family val="2"/>
      </rPr>
      <t>.</t>
    </r>
  </si>
  <si>
    <r>
      <t xml:space="preserve">2. </t>
    </r>
    <r>
      <rPr>
        <sz val="14"/>
        <color rgb="FF000000"/>
        <rFont val="Arial Narrow"/>
        <family val="2"/>
      </rPr>
      <t>Puedes inscribir y cursar un mismo taller las veces que desees. Esto aplica para todos los talleres del Bloque Electivo Anáhuac (BEA).</t>
    </r>
  </si>
  <si>
    <r>
      <rPr>
        <b/>
        <sz val="14"/>
        <color theme="1"/>
        <rFont val="Arial Narrow"/>
        <family val="2"/>
      </rPr>
      <t>3.</t>
    </r>
    <r>
      <rPr>
        <sz val="14"/>
        <color theme="1"/>
        <rFont val="Arial Narrow"/>
        <family val="2"/>
      </rPr>
      <t xml:space="preserve"> No en todos los periodos se ofertan las mismas materias.</t>
    </r>
  </si>
  <si>
    <t>4. Para que una asignatura abone al bloque electivo profesional debe tener asignado el atributo de tu división. Si quieres que abone al bloque electivo, no debe tener asignado el atributo de tu división. Consulta la división y los atributos a los pertenece tu licenciatura en el documento "BEA Electivas libres por división académica"</t>
  </si>
  <si>
    <r>
      <t xml:space="preserve">Este catálogo te permite visualizar la oferta general de asignaturas y talleres electivos del Bloque Electivo Anáhuac (BEA).
Tiene la finalidad de facilitarte el proceso de búsqueda y selección de estas asignaturas y talleres </t>
    </r>
    <r>
      <rPr>
        <b/>
        <u/>
        <sz val="14"/>
        <color theme="5" tint="-0.249977111117893"/>
        <rFont val="Arial Narrow"/>
        <family val="2"/>
      </rPr>
      <t>utilizando los filtros que se encuentran en el título de cada columna</t>
    </r>
    <r>
      <rPr>
        <b/>
        <sz val="14"/>
        <color theme="5" tint="-0.249977111117893"/>
        <rFont val="Arial Narrow"/>
        <family val="2"/>
      </rPr>
      <t xml:space="preserve">. 
Da clic en la flecha invertida para que se muestren las opciones y puedas seleccionar únicamente la(s) de tu interés; puedes buscar por campus, escuela que la oferta, nombre de la matería, clave, NRC, días de clase y horario.
Podrás conocer las características de las materias, como su descripción, si es asignatura o taller, el bloque al que abona, el número de créditos y el atributo.
Te sugerimos elegir asignaturas y talleres de diversas áreas para complementar y favorecer tu formación integral. </t>
    </r>
  </si>
  <si>
    <r>
      <t>1.</t>
    </r>
    <r>
      <rPr>
        <sz val="14"/>
        <color rgb="FF000000"/>
        <rFont val="Arial Narrow"/>
        <family val="2"/>
      </rPr>
      <t xml:space="preserve">Tienes que cubrir </t>
    </r>
    <r>
      <rPr>
        <b/>
        <sz val="14"/>
        <color rgb="FF000000"/>
        <rFont val="Arial Narrow"/>
        <family val="2"/>
      </rPr>
      <t>21 créditos</t>
    </r>
    <r>
      <rPr>
        <sz val="14"/>
        <color rgb="FF000000"/>
        <rFont val="Arial Narrow"/>
        <family val="2"/>
      </rPr>
      <t xml:space="preserve"> distribuidos de la siguiente manera: </t>
    </r>
    <r>
      <rPr>
        <b/>
        <sz val="14"/>
        <color rgb="FF000000"/>
        <rFont val="Arial Narrow"/>
        <family val="2"/>
      </rPr>
      <t>12 créditos</t>
    </r>
    <r>
      <rPr>
        <sz val="14"/>
        <color rgb="FF000000"/>
        <rFont val="Arial Narrow"/>
        <family val="2"/>
      </rPr>
      <t xml:space="preserve"> de asignaturas electivas libres (BEA con atributo </t>
    </r>
    <r>
      <rPr>
        <b/>
        <sz val="14"/>
        <color rgb="FF000000"/>
        <rFont val="Arial Narrow"/>
        <family val="2"/>
      </rPr>
      <t>ASGL</t>
    </r>
    <r>
      <rPr>
        <sz val="14"/>
        <color rgb="FF000000"/>
        <rFont val="Arial Narrow"/>
        <family val="2"/>
      </rPr>
      <t xml:space="preserve"> o </t>
    </r>
    <r>
      <rPr>
        <b/>
        <sz val="14"/>
        <color rgb="FF000000"/>
        <rFont val="Arial Narrow"/>
        <family val="2"/>
      </rPr>
      <t>ESGA</t>
    </r>
    <r>
      <rPr>
        <sz val="14"/>
        <color rgb="FF000000"/>
        <rFont val="Arial Narrow"/>
        <family val="2"/>
      </rPr>
      <t xml:space="preserve">) y </t>
    </r>
    <r>
      <rPr>
        <b/>
        <sz val="14"/>
        <color rgb="FF000000"/>
        <rFont val="Arial Narrow"/>
        <family val="2"/>
      </rPr>
      <t>9 créditos</t>
    </r>
    <r>
      <rPr>
        <sz val="14"/>
        <color rgb="FF000000"/>
        <rFont val="Arial Narrow"/>
        <family val="2"/>
      </rPr>
      <t xml:space="preserve"> de talleres y/o actividades formativas (con atributo </t>
    </r>
    <r>
      <rPr>
        <b/>
        <sz val="14"/>
        <color rgb="FF000000"/>
        <rFont val="Arial Narrow"/>
        <family val="2"/>
      </rPr>
      <t>TAFO</t>
    </r>
    <r>
      <rPr>
        <sz val="14"/>
        <color rgb="FF000000"/>
        <rFont val="Arial Narrow"/>
        <family val="2"/>
      </rPr>
      <t>), conforme a lo que se establece en el Compendio Reglamentario Anahuac, en el Reglamento para alumnos de Licenciatura de la Universidad Anáhuac en los artículos 44 y 45</t>
    </r>
  </si>
  <si>
    <t xml:space="preserve">CATÁLOGO DE ASIGNATURAS Y TALLERES BEA
BLOQUE ELECTIVO ANÁHUAC (BEA)         </t>
  </si>
  <si>
    <t>Programa</t>
  </si>
  <si>
    <t>División Académica</t>
  </si>
  <si>
    <t>Negocios</t>
  </si>
  <si>
    <t>Administración Pública y Gobierno</t>
  </si>
  <si>
    <t>Ciencias Jurídicas y Sociales</t>
  </si>
  <si>
    <t>Administración Turística</t>
  </si>
  <si>
    <t>Comunicación, Arquitectura, Arte y Diseño</t>
  </si>
  <si>
    <t>Artes Visuales</t>
  </si>
  <si>
    <t>Biotecnología</t>
  </si>
  <si>
    <t>Ciencias de la Familia</t>
  </si>
  <si>
    <t>Cirujano Dentista</t>
  </si>
  <si>
    <t>Comunicación</t>
  </si>
  <si>
    <t>Dirección de Empresas</t>
  </si>
  <si>
    <t>Dirección de Empresas de Entretenimiento</t>
  </si>
  <si>
    <t>Dirección de Restaurantes</t>
  </si>
  <si>
    <t>Dirección en Responsabilidad Social y Desarrollo Sustentable</t>
  </si>
  <si>
    <t>Dirección Internacional de Hoteles</t>
  </si>
  <si>
    <t>Dirección y Administración del Deporte</t>
  </si>
  <si>
    <t>Diseño Gráfico</t>
  </si>
  <si>
    <t>Diseño Industrial</t>
  </si>
  <si>
    <t>Diseño Multimedia</t>
  </si>
  <si>
    <t>Economía</t>
  </si>
  <si>
    <t>Finanzas y Contaduría Pública</t>
  </si>
  <si>
    <t>Gastronomía</t>
  </si>
  <si>
    <t>Historia</t>
  </si>
  <si>
    <t>Ingeniería Ambiental</t>
  </si>
  <si>
    <t>Ingenierías</t>
  </si>
  <si>
    <t>Ingeniería Biomédica</t>
  </si>
  <si>
    <t>Ingeniería Civil</t>
  </si>
  <si>
    <t>Ingeniería de Alimentos</t>
  </si>
  <si>
    <t>Ingeniería en Sistemas y Tecnologías de la Información</t>
  </si>
  <si>
    <t>Ingeniería Industrial para la Dirección</t>
  </si>
  <si>
    <t>Ingeniería Mecatrónica</t>
  </si>
  <si>
    <t>Ingeniería Química</t>
  </si>
  <si>
    <t>Inteligencia Estratégica</t>
  </si>
  <si>
    <t>Lenguas Modernas y Gestión Cultural</t>
  </si>
  <si>
    <t>Médico Cirujano</t>
  </si>
  <si>
    <t>Mercadotecnia Estratégica</t>
  </si>
  <si>
    <t>Moda, Innovación y Tendencia</t>
  </si>
  <si>
    <t>Música Contemporánea</t>
  </si>
  <si>
    <t>Negocios Internacionales</t>
  </si>
  <si>
    <t>Pedagogía Organizacional y Educativa</t>
  </si>
  <si>
    <t>Teatro y Actuación</t>
  </si>
  <si>
    <t>Terapia Física y Rehabilitación</t>
  </si>
  <si>
    <t>Turismo Cultural y Gastronómico</t>
  </si>
  <si>
    <t>CLAVE</t>
  </si>
  <si>
    <t>DIVISIÓN ACADÉMICA</t>
  </si>
  <si>
    <t>REI3301</t>
  </si>
  <si>
    <t>REI3302</t>
  </si>
  <si>
    <t>REI1302</t>
  </si>
  <si>
    <t>REI2307</t>
  </si>
  <si>
    <t>REI2308</t>
  </si>
  <si>
    <t>REI1306</t>
  </si>
  <si>
    <t>REI1307</t>
  </si>
  <si>
    <t>DER3306</t>
  </si>
  <si>
    <t>HIS1301</t>
  </si>
  <si>
    <t>HIS1302</t>
  </si>
  <si>
    <t>HIS1303</t>
  </si>
  <si>
    <t>ADM1302</t>
  </si>
  <si>
    <t>MER2302</t>
  </si>
  <si>
    <t>FIN1301</t>
  </si>
  <si>
    <t>SOC1302</t>
  </si>
  <si>
    <t>SOC1306</t>
  </si>
  <si>
    <t>SOC1304</t>
  </si>
  <si>
    <t>DER3314</t>
  </si>
  <si>
    <t>IDI3308</t>
  </si>
  <si>
    <t xml:space="preserve">Ciencias Jurídicas y Sociales </t>
  </si>
  <si>
    <t>CUL4302</t>
  </si>
  <si>
    <t>DIB1301</t>
  </si>
  <si>
    <t>HIS3303</t>
  </si>
  <si>
    <t>DER1317</t>
  </si>
  <si>
    <t>DER1320</t>
  </si>
  <si>
    <t>DER1322</t>
  </si>
  <si>
    <t>DER1324</t>
  </si>
  <si>
    <t>FIL1301</t>
  </si>
  <si>
    <t>NEI2301</t>
  </si>
  <si>
    <t>DER4320</t>
  </si>
  <si>
    <t>DER3320</t>
  </si>
  <si>
    <t>PSI2301</t>
  </si>
  <si>
    <t>ADM1308</t>
  </si>
  <si>
    <t>CUL2303</t>
  </si>
  <si>
    <t>TUR3314</t>
  </si>
  <si>
    <t>TUR4306</t>
  </si>
  <si>
    <t>TUR1314</t>
  </si>
  <si>
    <t>CUL2305</t>
  </si>
  <si>
    <t>CUL3302</t>
  </si>
  <si>
    <t>TUR1317</t>
  </si>
  <si>
    <t>CMP1304</t>
  </si>
  <si>
    <t>ADM2305</t>
  </si>
  <si>
    <t>CMP1306</t>
  </si>
  <si>
    <t>ICIV1301</t>
  </si>
  <si>
    <t>ICIV1303</t>
  </si>
  <si>
    <t>ICIV1304</t>
  </si>
  <si>
    <t>SLD2311</t>
  </si>
  <si>
    <t>SLD3314</t>
  </si>
  <si>
    <t>IALI3306</t>
  </si>
  <si>
    <t>IALI2302</t>
  </si>
  <si>
    <t>IALI2305</t>
  </si>
  <si>
    <t>ADM3306</t>
  </si>
  <si>
    <t>ADM3316</t>
  </si>
  <si>
    <t>ADM3307</t>
  </si>
  <si>
    <t>ADM3308</t>
  </si>
  <si>
    <t>ECO1304</t>
  </si>
  <si>
    <t>DER1339</t>
  </si>
  <si>
    <t>DER1340</t>
  </si>
  <si>
    <t>DER1346</t>
  </si>
  <si>
    <t>DER1352</t>
  </si>
  <si>
    <t>DER1353</t>
  </si>
  <si>
    <t>DER3328</t>
  </si>
  <si>
    <t>DER1358</t>
  </si>
  <si>
    <t>DER3333</t>
  </si>
  <si>
    <t>DER1360</t>
  </si>
  <si>
    <t>DER2318</t>
  </si>
  <si>
    <t>DER1362</t>
  </si>
  <si>
    <t>DER1363</t>
  </si>
  <si>
    <t>DIS2305</t>
  </si>
  <si>
    <t>ANM2302</t>
  </si>
  <si>
    <t>ANM2304</t>
  </si>
  <si>
    <t>DIS4313</t>
  </si>
  <si>
    <t>URB1303</t>
  </si>
  <si>
    <t>URB1302</t>
  </si>
  <si>
    <t>URB4314</t>
  </si>
  <si>
    <t>MAT1311</t>
  </si>
  <si>
    <t>MAT1312</t>
  </si>
  <si>
    <t>CMP1308</t>
  </si>
  <si>
    <t>MER3315</t>
  </si>
  <si>
    <t>MAT1315</t>
  </si>
  <si>
    <t>FIN3311</t>
  </si>
  <si>
    <t>MAT1317</t>
  </si>
  <si>
    <t>MAT3315</t>
  </si>
  <si>
    <t>ADM3325</t>
  </si>
  <si>
    <t>MAT3316</t>
  </si>
  <si>
    <t>MER3326</t>
  </si>
  <si>
    <t>EDU4301</t>
  </si>
  <si>
    <t>COM4302</t>
  </si>
  <si>
    <t>MER4310</t>
  </si>
  <si>
    <t>HUM1306</t>
  </si>
  <si>
    <t>EDU1302</t>
  </si>
  <si>
    <t>HUM1307</t>
  </si>
  <si>
    <t>PED1310</t>
  </si>
  <si>
    <t>REL1301</t>
  </si>
  <si>
    <t>PED1311</t>
  </si>
  <si>
    <t>FIL1302</t>
  </si>
  <si>
    <t>PED1312</t>
  </si>
  <si>
    <t>PED1313</t>
  </si>
  <si>
    <t>INV1307</t>
  </si>
  <si>
    <t>INV1308</t>
  </si>
  <si>
    <t>RAD2301</t>
  </si>
  <si>
    <t>COM2308</t>
  </si>
  <si>
    <t>ADM2318</t>
  </si>
  <si>
    <t>LIT2303</t>
  </si>
  <si>
    <t>CUL2308</t>
  </si>
  <si>
    <t>RAD2302</t>
  </si>
  <si>
    <t>CUL2309</t>
  </si>
  <si>
    <t>PSI1318</t>
  </si>
  <si>
    <t>PER4310</t>
  </si>
  <si>
    <t>TCOM4306</t>
  </si>
  <si>
    <t>TCOM4312</t>
  </si>
  <si>
    <t>TCOM4308</t>
  </si>
  <si>
    <t>TCOM4309</t>
  </si>
  <si>
    <t>CUL4310</t>
  </si>
  <si>
    <t>MER4328</t>
  </si>
  <si>
    <t>HIS4305</t>
  </si>
  <si>
    <t>HIS4302</t>
  </si>
  <si>
    <t>COM4325</t>
  </si>
  <si>
    <t>TEL4304</t>
  </si>
  <si>
    <t>COM4320</t>
  </si>
  <si>
    <t>COM4322</t>
  </si>
  <si>
    <t>COM4321</t>
  </si>
  <si>
    <t>PUB4303</t>
  </si>
  <si>
    <t>PER4301</t>
  </si>
  <si>
    <t>TCOM4307</t>
  </si>
  <si>
    <t>CUL4309</t>
  </si>
  <si>
    <t>TEL4303</t>
  </si>
  <si>
    <t>CUL4311</t>
  </si>
  <si>
    <t>PER4314</t>
  </si>
  <si>
    <t>DIS4321</t>
  </si>
  <si>
    <t>RAD4307</t>
  </si>
  <si>
    <t>TUR4312</t>
  </si>
  <si>
    <t>RAD4306</t>
  </si>
  <si>
    <t>DIS4322</t>
  </si>
  <si>
    <t>COM4327</t>
  </si>
  <si>
    <t>COM4315</t>
  </si>
  <si>
    <t>COM4328</t>
  </si>
  <si>
    <t>TEL4307</t>
  </si>
  <si>
    <t>FIN4313</t>
  </si>
  <si>
    <t>COM4329</t>
  </si>
  <si>
    <t>MER4333</t>
  </si>
  <si>
    <t>MER4329</t>
  </si>
  <si>
    <t>MER4325</t>
  </si>
  <si>
    <t>COM4311</t>
  </si>
  <si>
    <t>PER4323</t>
  </si>
  <si>
    <t>MER4323</t>
  </si>
  <si>
    <t>PER4309</t>
  </si>
  <si>
    <t>DIS4325</t>
  </si>
  <si>
    <t>COM4314</t>
  </si>
  <si>
    <t>COM4312</t>
  </si>
  <si>
    <t>MER4327</t>
  </si>
  <si>
    <t>COM4323</t>
  </si>
  <si>
    <t>TCOM4310</t>
  </si>
  <si>
    <t>PER4315</t>
  </si>
  <si>
    <t>RAD4304</t>
  </si>
  <si>
    <t>MER4326</t>
  </si>
  <si>
    <t>MER4332</t>
  </si>
  <si>
    <t>MER4324</t>
  </si>
  <si>
    <t>MER4331</t>
  </si>
  <si>
    <t>PER4316</t>
  </si>
  <si>
    <t>TEL4305</t>
  </si>
  <si>
    <t>TCOM4311</t>
  </si>
  <si>
    <t>PUB4302</t>
  </si>
  <si>
    <t>COM4324</t>
  </si>
  <si>
    <t>COM4337</t>
  </si>
  <si>
    <t>PER4312</t>
  </si>
  <si>
    <t>PER4313</t>
  </si>
  <si>
    <t>PER4311</t>
  </si>
  <si>
    <t>PER4308</t>
  </si>
  <si>
    <t>TEL4309</t>
  </si>
  <si>
    <t>PER4317</t>
  </si>
  <si>
    <t>RAD4305</t>
  </si>
  <si>
    <t>DIS4323</t>
  </si>
  <si>
    <t>COM4310</t>
  </si>
  <si>
    <t>COM4338</t>
  </si>
  <si>
    <t>CUL4308</t>
  </si>
  <si>
    <t>PUB4304</t>
  </si>
  <si>
    <t>COM4326</t>
  </si>
  <si>
    <t>COM4313</t>
  </si>
  <si>
    <t>TEL4308</t>
  </si>
  <si>
    <t>TEL4310</t>
  </si>
  <si>
    <t>TEL4311</t>
  </si>
  <si>
    <t>CUL2312</t>
  </si>
  <si>
    <t>CUL2313</t>
  </si>
  <si>
    <t>CUL2314</t>
  </si>
  <si>
    <t>CUL2315</t>
  </si>
  <si>
    <t>COM4319</t>
  </si>
  <si>
    <t>TUR4313</t>
  </si>
  <si>
    <t>TCOM4313</t>
  </si>
  <si>
    <t>LIT1302</t>
  </si>
  <si>
    <t>ART2301</t>
  </si>
  <si>
    <t>ART2303</t>
  </si>
  <si>
    <t>ART2305</t>
  </si>
  <si>
    <t>ART1304</t>
  </si>
  <si>
    <t>LIT3304</t>
  </si>
  <si>
    <t>ART1306</t>
  </si>
  <si>
    <t>ART2310</t>
  </si>
  <si>
    <t>ART2311</t>
  </si>
  <si>
    <t>LIT1304</t>
  </si>
  <si>
    <t>LIT4306</t>
  </si>
  <si>
    <t>MER4322</t>
  </si>
  <si>
    <t>PED4309</t>
  </si>
  <si>
    <t>SLD2312</t>
  </si>
  <si>
    <t>SLD1310</t>
  </si>
  <si>
    <t>ADM3335</t>
  </si>
  <si>
    <t>DPR2307</t>
  </si>
  <si>
    <t>DPR1301</t>
  </si>
  <si>
    <t>DPR1304</t>
  </si>
  <si>
    <t>SLD3308</t>
  </si>
  <si>
    <t>PSI3314</t>
  </si>
  <si>
    <t>SLD1309</t>
  </si>
  <si>
    <t>SLD4306</t>
  </si>
  <si>
    <t>MUS1303</t>
  </si>
  <si>
    <t>MUS1305</t>
  </si>
  <si>
    <t>MUS1307</t>
  </si>
  <si>
    <t>MUS3303</t>
  </si>
  <si>
    <t>MUS1309</t>
  </si>
  <si>
    <t>MUS3324</t>
  </si>
  <si>
    <t>MUS3325</t>
  </si>
  <si>
    <t>MUS4312</t>
  </si>
  <si>
    <t>MUS4313</t>
  </si>
  <si>
    <t>MUS4314</t>
  </si>
  <si>
    <t>MUS4339</t>
  </si>
  <si>
    <t>MUS4340</t>
  </si>
  <si>
    <t>MUS4341</t>
  </si>
  <si>
    <t>MUS4342</t>
  </si>
  <si>
    <t>MUS4316</t>
  </si>
  <si>
    <t>HIS1313</t>
  </si>
  <si>
    <t>HIS4306</t>
  </si>
  <si>
    <t>HIS1314</t>
  </si>
  <si>
    <t>HIS2308</t>
  </si>
  <si>
    <t>HIS3308</t>
  </si>
  <si>
    <t>HIS3309</t>
  </si>
  <si>
    <t>HIS3314</t>
  </si>
  <si>
    <t>HIS1315</t>
  </si>
  <si>
    <t>HIS2316</t>
  </si>
  <si>
    <t>HIS1316</t>
  </si>
  <si>
    <t>HIS1319</t>
  </si>
  <si>
    <t>HIS1317</t>
  </si>
  <si>
    <t>HIS1318</t>
  </si>
  <si>
    <t>HIS4309</t>
  </si>
  <si>
    <t>HIS3311</t>
  </si>
  <si>
    <t>HIS3310</t>
  </si>
  <si>
    <t>HIS3320</t>
  </si>
  <si>
    <t>HIS3312</t>
  </si>
  <si>
    <t>HIS3313</t>
  </si>
  <si>
    <t>HIS2312</t>
  </si>
  <si>
    <t>HIS2310</t>
  </si>
  <si>
    <t>HIS1322</t>
  </si>
  <si>
    <t>HIS2317</t>
  </si>
  <si>
    <t>HIS2313</t>
  </si>
  <si>
    <t>HIS1323</t>
  </si>
  <si>
    <t>ADM3342</t>
  </si>
  <si>
    <t>ADM3343</t>
  </si>
  <si>
    <t>ADM3344</t>
  </si>
  <si>
    <t>SOC3306</t>
  </si>
  <si>
    <t>EACL0317</t>
  </si>
  <si>
    <t>EACL0316</t>
  </si>
  <si>
    <t>ECUG0334</t>
  </si>
  <si>
    <t>Programas de Liderazgo</t>
  </si>
  <si>
    <t>EACL0308</t>
  </si>
  <si>
    <t>EACL0303</t>
  </si>
  <si>
    <t>Clave de carrera</t>
  </si>
  <si>
    <t>LC-ACTU-2016</t>
  </si>
  <si>
    <t>LC-ADPG-2016</t>
  </si>
  <si>
    <t>LC-ADTU-2016</t>
  </si>
  <si>
    <t>LC-ARQU-2016</t>
  </si>
  <si>
    <t>LC-ARVI-2016</t>
  </si>
  <si>
    <t>LC-BIOT-2016</t>
  </si>
  <si>
    <t>LC-CFAM-2016</t>
  </si>
  <si>
    <t>LC-ODNT-2016</t>
  </si>
  <si>
    <t>LC-COMU-2016</t>
  </si>
  <si>
    <t>LC-DERL-2016</t>
  </si>
  <si>
    <t>LC-ADMI-2016</t>
  </si>
  <si>
    <t>LC-DEEN-2016</t>
  </si>
  <si>
    <t>LC-MEDI-2016</t>
  </si>
  <si>
    <t>LC-NUTR-2016</t>
  </si>
  <si>
    <t>LC-TEFR-2016</t>
  </si>
  <si>
    <t>LC-RSDS-2016</t>
  </si>
  <si>
    <t>LC-HIST-2016</t>
  </si>
  <si>
    <t>LC-INSG-2016</t>
  </si>
  <si>
    <t>LC-LMGC-2016</t>
  </si>
  <si>
    <t>LC-PEDG-2016</t>
  </si>
  <si>
    <t>LC-PSIC-2016</t>
  </si>
  <si>
    <t>LC-RELI-2016</t>
  </si>
  <si>
    <t>LC-DIGR-2016</t>
  </si>
  <si>
    <t>LC-DIND-2016</t>
  </si>
  <si>
    <t>LC-DIMU-2016</t>
  </si>
  <si>
    <t>LC-MOIT-2016</t>
  </si>
  <si>
    <t>LC-MUSI-2016</t>
  </si>
  <si>
    <t>LC-TEAC-2016</t>
  </si>
  <si>
    <t>LC-INAM-2016</t>
  </si>
  <si>
    <t>LC-INBM-2016</t>
  </si>
  <si>
    <t>LC-INCI-2016</t>
  </si>
  <si>
    <t>LC-INAL-2016</t>
  </si>
  <si>
    <t>LC-INST-2016</t>
  </si>
  <si>
    <t>LC-INIE-2016</t>
  </si>
  <si>
    <t>LC-INMT-2016</t>
  </si>
  <si>
    <t>LC-INQU-2016</t>
  </si>
  <si>
    <t>LC-DIRE-2016</t>
  </si>
  <si>
    <t>LC-DIHO-2016</t>
  </si>
  <si>
    <t>LC-DDEP-2016</t>
  </si>
  <si>
    <t>LC-ECON-2016</t>
  </si>
  <si>
    <t>LC-FICO-2016</t>
  </si>
  <si>
    <t>LC-GSTR-2016</t>
  </si>
  <si>
    <t>LC-MERC-2016</t>
  </si>
  <si>
    <t>LC-NEGI-2016</t>
  </si>
  <si>
    <t>LC-TCCG-2016</t>
  </si>
  <si>
    <t xml:space="preserve"> </t>
  </si>
  <si>
    <t>TCUG0306</t>
  </si>
  <si>
    <t>TACL0342</t>
  </si>
  <si>
    <t>TACL0336</t>
  </si>
  <si>
    <t>TACL0308</t>
  </si>
  <si>
    <t>TACL0324</t>
  </si>
  <si>
    <t>TACL0347</t>
  </si>
  <si>
    <t>TACL0335</t>
  </si>
  <si>
    <t>TACL0326</t>
  </si>
  <si>
    <t>TACL0354</t>
  </si>
  <si>
    <t>TACL0359</t>
  </si>
  <si>
    <t>TACL0337</t>
  </si>
  <si>
    <t>TACL0322</t>
  </si>
  <si>
    <t>TACL0338</t>
  </si>
  <si>
    <t>TACL0350</t>
  </si>
  <si>
    <t>TACL0345</t>
  </si>
  <si>
    <t>TACL0309</t>
  </si>
  <si>
    <t>TACL0301</t>
  </si>
  <si>
    <t>TDPR0322</t>
  </si>
  <si>
    <t>TDPR0311</t>
  </si>
  <si>
    <t>TDPR0316</t>
  </si>
  <si>
    <t>TDPR0339</t>
  </si>
  <si>
    <t>TDPR0317</t>
  </si>
  <si>
    <t>TDPR0314</t>
  </si>
  <si>
    <t>TDPR0305</t>
  </si>
  <si>
    <t>TDPR0301</t>
  </si>
  <si>
    <t>TDPR0369</t>
  </si>
  <si>
    <t>TDPR0321</t>
  </si>
  <si>
    <t>TCUG0313</t>
  </si>
  <si>
    <t>TLDR0329</t>
  </si>
  <si>
    <t>TLDR0307</t>
  </si>
  <si>
    <t>TACL0323</t>
  </si>
  <si>
    <t>TACL0371</t>
  </si>
  <si>
    <t>TACL0302</t>
  </si>
  <si>
    <t>TDPR0341</t>
  </si>
  <si>
    <t>Taller</t>
  </si>
  <si>
    <t xml:space="preserve">Carrera: </t>
  </si>
  <si>
    <t xml:space="preserve">División Académica: </t>
  </si>
  <si>
    <t xml:space="preserve">Clave de Carrera: </t>
  </si>
  <si>
    <t xml:space="preserve">INSTRUCCIONES PARA BÚSQUEDA EN EL CATÁLOGO: </t>
  </si>
  <si>
    <r>
      <rPr>
        <b/>
        <sz val="14"/>
        <color theme="1"/>
        <rFont val="Arial Narrow"/>
        <family val="2"/>
      </rPr>
      <t>1.</t>
    </r>
    <r>
      <rPr>
        <sz val="14"/>
        <color theme="1"/>
        <rFont val="Arial Narrow"/>
        <family val="2"/>
      </rPr>
      <t xml:space="preserve"> Para visualizar el catálogo es necesario elegir la carrera en la que estás inscrito, en el siguiente menú: </t>
    </r>
  </si>
  <si>
    <r>
      <rPr>
        <b/>
        <sz val="14"/>
        <color theme="1"/>
        <rFont val="Arial Narrow"/>
        <family val="2"/>
      </rPr>
      <t>2.</t>
    </r>
    <r>
      <rPr>
        <sz val="14"/>
        <color theme="1"/>
        <rFont val="Arial Narrow"/>
        <family val="2"/>
      </rPr>
      <t xml:space="preserve"> Ya elegida tu carrera, todas las filas sombreado del color </t>
    </r>
    <r>
      <rPr>
        <b/>
        <sz val="20"/>
        <color theme="4"/>
        <rFont val="Arial Narrow"/>
        <family val="2"/>
      </rPr>
      <t>azul</t>
    </r>
    <r>
      <rPr>
        <b/>
        <sz val="14"/>
        <color theme="4"/>
        <rFont val="Arial Narrow"/>
        <family val="2"/>
      </rPr>
      <t xml:space="preserve"> </t>
    </r>
    <r>
      <rPr>
        <sz val="14"/>
        <rFont val="Arial Narrow"/>
        <family val="2"/>
      </rPr>
      <t xml:space="preserve">son materias que abonarán a tu Bloque Electivo Profesional, mientras que las materias no sombreadas, abonarán a tu Bloque Electivo Anáhuac. </t>
    </r>
  </si>
  <si>
    <t>Concatenado</t>
  </si>
  <si>
    <t>Bloque Electivo Libre</t>
  </si>
  <si>
    <t>Bloque Electivo Profesional</t>
  </si>
  <si>
    <t>UAN</t>
  </si>
  <si>
    <t>ASGL, NEGO</t>
  </si>
  <si>
    <t>Turismo</t>
  </si>
  <si>
    <t>Introducción cultura vino cres</t>
  </si>
  <si>
    <t>TAFO</t>
  </si>
  <si>
    <t>ASGL, CAAD, CAD</t>
  </si>
  <si>
    <t>Artes</t>
  </si>
  <si>
    <t>Taller teatro</t>
  </si>
  <si>
    <t>TACL0356</t>
  </si>
  <si>
    <t>Taller teatro danza</t>
  </si>
  <si>
    <t>Enigmas mitos secretos arte</t>
  </si>
  <si>
    <t>ASGL, ESGA</t>
  </si>
  <si>
    <t>Taller dibujo art tec met dib</t>
  </si>
  <si>
    <t>Taller origami</t>
  </si>
  <si>
    <t>Taller aprecia artística</t>
  </si>
  <si>
    <t>Taller canto</t>
  </si>
  <si>
    <t>ECUG0308</t>
  </si>
  <si>
    <t>Creación imágen estilo persona</t>
  </si>
  <si>
    <t>TACL0377</t>
  </si>
  <si>
    <t>Taller apreciación literaría</t>
  </si>
  <si>
    <t>Historia teatro</t>
  </si>
  <si>
    <t>Taller uso voz exp creativa</t>
  </si>
  <si>
    <t>TCUG0310</t>
  </si>
  <si>
    <t>Taller creación literaria</t>
  </si>
  <si>
    <t>Taller batería</t>
  </si>
  <si>
    <t>Taller apreciación musical</t>
  </si>
  <si>
    <t>Taller guitarra</t>
  </si>
  <si>
    <t>Taller piano</t>
  </si>
  <si>
    <t>Taller cerámica artística</t>
  </si>
  <si>
    <t>Escultura principiantes</t>
  </si>
  <si>
    <t>Apreciación artistica cine</t>
  </si>
  <si>
    <t>TACL0355</t>
  </si>
  <si>
    <t>Taller teatro actuación</t>
  </si>
  <si>
    <t>Taller pintura princi</t>
  </si>
  <si>
    <t>Ciencias de la Comunicación</t>
  </si>
  <si>
    <t>Cine club</t>
  </si>
  <si>
    <t>TLDR0322</t>
  </si>
  <si>
    <t>ASGL, CJSO, CJYS</t>
  </si>
  <si>
    <t>Diseño</t>
  </si>
  <si>
    <t>Dirección y Admón. del Deporte</t>
  </si>
  <si>
    <t>Ajedrez</t>
  </si>
  <si>
    <t>Clínica buceo</t>
  </si>
  <si>
    <t>TDPR0320</t>
  </si>
  <si>
    <t>Clínica tae kwon do</t>
  </si>
  <si>
    <t>Clínica tochito bandera</t>
  </si>
  <si>
    <t>Basquetbol</t>
  </si>
  <si>
    <t>Voleibol</t>
  </si>
  <si>
    <t>Clínica esgrima</t>
  </si>
  <si>
    <t>Fútbol</t>
  </si>
  <si>
    <t>Clínica acondiciona físico</t>
  </si>
  <si>
    <t>Clínica tenis</t>
  </si>
  <si>
    <t>Economía y Negocios</t>
  </si>
  <si>
    <t>Identificación oport neg</t>
  </si>
  <si>
    <t>ASGL, CJSO, CJYS, INCE, INGE, NEGO</t>
  </si>
  <si>
    <t>Taller básico fin. personales</t>
  </si>
  <si>
    <t>Análisis competitivo estrate</t>
  </si>
  <si>
    <t>Mercadotecnia fundamental</t>
  </si>
  <si>
    <t>ASGL, CAAD, CAD, CJSO, CJYS, INCE, INGE, NEGO</t>
  </si>
  <si>
    <t>Ingeniería</t>
  </si>
  <si>
    <t>Circuitos eléctricos I</t>
  </si>
  <si>
    <t>ASGL, CSAL, CSLD, INCE, INGE</t>
  </si>
  <si>
    <t>FIS1302P</t>
  </si>
  <si>
    <t>Práctica Circuitos Elec I</t>
  </si>
  <si>
    <t>Algoritmos programación</t>
  </si>
  <si>
    <t>ASGL, INCE, INGE</t>
  </si>
  <si>
    <t>Programas de liderazgo</t>
  </si>
  <si>
    <t>TLDR0316</t>
  </si>
  <si>
    <t>Taller liderazgo empresarial</t>
  </si>
  <si>
    <t>Expresión público</t>
  </si>
  <si>
    <t>Desarrollo capital humano</t>
  </si>
  <si>
    <t>Responsabilidad Social</t>
  </si>
  <si>
    <t>Mercadotecnia sustentable</t>
  </si>
  <si>
    <t>UAS</t>
  </si>
  <si>
    <t>Taller danza</t>
  </si>
  <si>
    <t>Pintura al óleo</t>
  </si>
  <si>
    <t>Artes esc: teatro música danza</t>
  </si>
  <si>
    <t>TDPR0353</t>
  </si>
  <si>
    <t>Pádel</t>
  </si>
  <si>
    <t>Sin descripción</t>
  </si>
  <si>
    <t>Conocer y evaluar  los factores de calidad de los diversos estilos de vino y la influencia d elos mismos en el análisis sensorial, reconoce los perfiles e interpreta estímulos.</t>
  </si>
  <si>
    <t>Facilitar el desarrollo de calores, virtudes integradores de la persona humana: habilidad psicomotriz, socialización, salud física, apreciación estética, trabajo en equipo, memoria auditiva y de secuencias, cultura general, sensibilidad artística, espresión dirigida de ideas, control emotivo, creatividad y diciplina.</t>
  </si>
  <si>
    <t>Generarás una visión motivada de la dignidad y centralidad de la persona humana.</t>
  </si>
  <si>
    <t>Fundamenta el nivel de competencia desleal con base en un peritaje gráfico</t>
  </si>
  <si>
    <t>Desarrolla las habilidades psicomotoras y la educación visual del área de dibujo.Manejarás las herramientas y materiales de dibujo para expresar en papel, sus emociones con sentido de la forma y proporción</t>
  </si>
  <si>
    <t>Desarrollarás la creatividad por medio de la manipulación de diversos tipos de papel y laminadas para construcción de estructuras de papel</t>
  </si>
  <si>
    <t>Conocerás los elementos fundamentales de la apreciación del arte , sus antecedentes históricos,  así como sus características, experimentarás la apreciación arte.</t>
  </si>
  <si>
    <t>Aprenderás las bases de técnica vocal  para poder expresar ideas y sentimientos a partir de la interpretación de canciones, y desarrollarás tu sensibilidad auditiva.</t>
  </si>
  <si>
    <t>Construirás una imagen de acuerdo a tu personalidad y estilo para responder a entrevistas laborales con profesionalismo y seguridad</t>
  </si>
  <si>
    <t>Ubicarás, a través de una visión crítica, grandes obras de la literatura internacional, sus autores, géneros y personajes en el marco de su relevancia dentro del canon de las letras de Occidente.</t>
  </si>
  <si>
    <t xml:space="preserve">Reseñaras la producción contemporánea de obras teatrales bajo los criterios de coincidencia o divergencia con la estética de la época al cual pertenece. Representarás la evolución de la literatura drámatica y la puesta en escena, desde la Grecia clásica hasta el siglo XXI a través de mapas conceptuales. </t>
  </si>
  <si>
    <t xml:space="preserve">Este taller parte de la importancia de la voz  como proceso indispensable para canalizar emociones, dar coherencia y transmitir mensajes. </t>
  </si>
  <si>
    <t>Ejercitaras de manera práctica las estructuras musicales básicas como el pulso, el ritmo y los matices por medio de la ejecución de la bateria, Desarrollaras las habilidades de motricidad fina y coordinación por medio de las técnicas de estudio necesarias para la ejecución de la bateria</t>
  </si>
  <si>
    <t>Reconocerás a compositores, obras y  estilos en épocas significativas de la historia de la música internacional, al profundizar tus habilidades de memoria auditiva y de secuencias.</t>
  </si>
  <si>
    <t>Desarrollarás la  habilidad para tocar este instrumento, superarás inseguridades en un escenario.</t>
  </si>
  <si>
    <t xml:space="preserve">Al finalizar el taller serás capaz de leer una partitura y de interpretarla correctamente para poder hacer música de una manera informada y más disfrutable por el proceso que la construcción ordenada implica. </t>
  </si>
  <si>
    <t>Comprenderás los procesos que intervienen en la creación artística de la cerámica, así como desarrollarás destrezas psicomotoras y aprenderás a desarrollar tu creatividad en manera individual y manera colectiva</t>
  </si>
  <si>
    <t xml:space="preserve">Conocerás  el proceso básico de  elaboración de esculturas a través  de diferentes técnicas, patinas y montajes, para  obtener objetos artísticos básicos en los cuales plasmarás tus experiencias personales. </t>
  </si>
  <si>
    <t>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t>
  </si>
  <si>
    <t>Expresarás los pensamientos, sentimientos y emociones del personaje a interpretar a través de la actuación y del ejercicio de las diversas actividades teatrales propias del trabajo artístico.</t>
  </si>
  <si>
    <t>Conocerás las técnicas, procesos, materiales y herramientas en la producción bidimensional de objetos artísticos, sustentados con un discurso a partir de una metodología.</t>
  </si>
  <si>
    <t>Observación sistemática, análisis crítico, valoración y discusión grupal dirigida por el profesor acerca de obras cinematográficas relacionadas con alguna temática específica.</t>
  </si>
  <si>
    <t>A partir de diferentes lecturas, películas y documentos, el alumno descubrirá la importancia y la riqueza de las relaciones interpersonales para la toma de decisiones en su vida cotidiana.</t>
  </si>
  <si>
    <t>Diferenciar los tipos de audencias, lo que le servirá para identificar necesidades culturales y de entretenimiento. Idenfiticarás los principales enfoques teóricos de la formación de audencias</t>
  </si>
  <si>
    <t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t>
  </si>
  <si>
    <t xml:space="preserve">Aprenderás  las técnicas necesarias para poder practicar el Buceo, donde ejercitarás y agudizarás todos los sentidos y la mente, modelando el carácter para visualizar y concretar metas a largo plazo. </t>
  </si>
  <si>
    <t>Comprenderás los procesos cognoscitivos que intervienen en el Tae Kwon Do. Aplicarás y comprenderás las técnicas aprendidas durante el Tae Kwon Do. Desarrollarás las destrezas físicas para el pateo, bloque, formas y uso de armas.</t>
  </si>
  <si>
    <t xml:space="preserve">Aprenderás la destreza y habilidad para evitar que te quiten una de las dos banderas que van colgando de un cinturón sujeto a la cintura del jugador para llevar el balón a la zona de anotación del equipo contrario. </t>
  </si>
  <si>
    <t>Propiciarás  y promoverás  la buena salud y la formación humana a través del basquetbol. De este modo  podrás  fomentar y crecer con los valores del compañerismo, la perseverancia, y las virtudes que el alumno considere como propias de su beneficio.</t>
  </si>
  <si>
    <t> Aprenderás y entrenarás la técnica y táctica necesaria para poder practicar de manera recreativa y a nivel competitivo la disciplina del voley ball, mediante entrenamientos especializados por posición y grupales.</t>
  </si>
  <si>
    <t>Aprenderás la práctica del Karate Do a través de los elementos técnicos indispensables; de igual manera, aprenderás a enfrentarte a la victoria, a la derrota y a la frustración, en las actividades propias de una clínica deportiva.</t>
  </si>
  <si>
    <t xml:space="preserve">Aprenderás y entrenarás la técnica y táctica necesaria para poder practicar de manera recreativa y a nivel competitivo la disciplina del futbol, mediante entrenamientos especializados por posición y grupales. </t>
  </si>
  <si>
    <t>Aprenderás a entrenar de una manera profesional y divertida el desarrollo y mejoramiento de tus cualidades físicas mediante un programa especializado, logrando obtener al final del semestre que tus músculos funcionen con la eficiencia optima necesaria.</t>
  </si>
  <si>
    <t>Participarás en un juego de tenis con mayor capacidad de percepción, coordinación, agilidad y equilibrio.</t>
  </si>
  <si>
    <t>Comprenderás la estrecha relación que existe entre liderazgo, innovación y emprendimiento. Serás consciente de la importancia de la tecnología en la innovación y evolución de las organizaciones.</t>
  </si>
  <si>
    <t>Reconocer la verdad como fin de la  inteligencia y opta por ella como garantía de acierto en la acción.</t>
  </si>
  <si>
    <t>Entenderás el impacto de la competencia internacional en los mercados locales. Serás consciente de los impactos económicos, sociales y políticos de la globalización en su país y en el mundo</t>
  </si>
  <si>
    <t xml:space="preserve">Este curso proporciona conocimientos básicos de la mercadotecnia, como creación de valor, segmentación e investigación de mercados, así como las 4 P’s, para entender al consumidor como persona siempre desde un punto de vista ético. </t>
  </si>
  <si>
    <t xml:space="preserve">Asignatura Electiva Libre de la división de Ingenierias </t>
  </si>
  <si>
    <t>Desarrollaras el análisis lógico y estructurado para la resolución de problemas mediante algoritmos óptimos. Conocarás las herrmientas para diseñar, elaborar y verificar algortimos. Entendras los elementos básicos de la programación de computadoras.</t>
  </si>
  <si>
    <t xml:space="preserve">Introducir de manera práctica a los alumnos en la realidad empresarial y las habilidades necesarias para influir positivamente en el mismo. </t>
  </si>
  <si>
    <t>Planear y presentar antes sus compañeros, ejercicios de expresión corporal utilizando los criterios analizados en clase.</t>
  </si>
  <si>
    <t xml:space="preserve">Identificarás las necesidades de las organización en cuanto a recurso humano. Analizarás pisibilidades acciones orientadas a curbrir las necesidades detectadas. Diseñarás y aplicarás programas de formación y desarrollo. </t>
  </si>
  <si>
    <t xml:space="preserve">Crearás una convivencia más sana y de equilibrio entre el hombre y el medio ambiente. Roconociendo su relación e interdependencia. Propondrás a través del desarrollo de estrategias mercadológicas, escenarios favorables para la sustentabilidad del medio ambiente. </t>
  </si>
  <si>
    <t>En esta asignatura realizarás un montaje escénico expresándote a través del teatro, la música y la danza en una o varias de estas disciplinas, bajo la dirección de un profesional  que te proporcionará: la teoría, la práctica y el perfeccionamiento de tus habilidades artísticas.</t>
  </si>
  <si>
    <t>Realizarás la elección de la obra, que pintaras en óleo, así mismo en este proceso de creación el profesor te ira haciendo las correcciones necesarias y va explicándote los conceptos teóricos de la materia.</t>
  </si>
  <si>
    <t>Analizarás los contenidos de la comunicación masiva, grupal, interpersonal, intrapersonal y organizacional con base en la metodología apropiada de la investigación en comunicación. Analizas discursos con base en evidencias mesurables conociendo el contexto social y la acción comunicativa para identificar motivaciones, cargas ideológicas, intenciones y expectativas de la comunicación.                            Si eres alumno de Comunicación, Arquitectura, Artes, Empresas de Entretenimiento, Diseño o Moda, Innovación y Tendencia, no podrás inscribirla, ya que existe una materia profesional similar en alguna(s) carrera(s) de tu división.</t>
  </si>
  <si>
    <t xml:space="preserve">Comprenderas los procesos cognoscitivos qie intervienen en el pádel. Aplicarás y comprenderás las técnicas aprendidas durante el pádel. Desarrollarás las destrezas físicas necesarias para el pádel. </t>
  </si>
  <si>
    <t>EDIF9</t>
  </si>
  <si>
    <t>EDIF22</t>
  </si>
  <si>
    <t>EDIF11</t>
  </si>
  <si>
    <t>:00</t>
  </si>
  <si>
    <t>AULAVI</t>
  </si>
  <si>
    <t>BSPACE</t>
  </si>
  <si>
    <t>EDIF17</t>
  </si>
  <si>
    <t>EDIF7</t>
  </si>
  <si>
    <t>22A02</t>
  </si>
  <si>
    <t>22A03</t>
  </si>
  <si>
    <t>EDIF15</t>
  </si>
  <si>
    <t>17A84</t>
  </si>
  <si>
    <t>22B09</t>
  </si>
  <si>
    <t>22B07</t>
  </si>
  <si>
    <t>15A03</t>
  </si>
  <si>
    <t>22A04</t>
  </si>
  <si>
    <t>22A05</t>
  </si>
  <si>
    <t>22A09</t>
  </si>
  <si>
    <t>22A01</t>
  </si>
  <si>
    <t>22B05</t>
  </si>
  <si>
    <t>22A06</t>
  </si>
  <si>
    <t>22B03</t>
  </si>
  <si>
    <t>17B43</t>
  </si>
  <si>
    <t>EDIF5</t>
  </si>
  <si>
    <t>15A02</t>
  </si>
  <si>
    <t>15A04</t>
  </si>
  <si>
    <t>EDIF13</t>
  </si>
  <si>
    <t>EDIF14</t>
  </si>
  <si>
    <t>FUT RÁPIDO</t>
  </si>
  <si>
    <t>VOLEIBOL 1</t>
  </si>
  <si>
    <t>VOLEIBOL 2</t>
  </si>
  <si>
    <t>E. PISTA 2</t>
  </si>
  <si>
    <t>E. PISTA 1</t>
  </si>
  <si>
    <t>TENIS 1</t>
  </si>
  <si>
    <t>SDING2</t>
  </si>
  <si>
    <t>BASQUET 2</t>
  </si>
  <si>
    <t>E. PISTA 3</t>
  </si>
  <si>
    <t>22D04</t>
  </si>
  <si>
    <t>TORRE3</t>
  </si>
  <si>
    <t>TORRE2</t>
  </si>
  <si>
    <t>T2 TEA-DAN</t>
  </si>
  <si>
    <t>TORRE1</t>
  </si>
  <si>
    <t>T2 MUS SUR</t>
  </si>
  <si>
    <t>T2-35S CS</t>
  </si>
  <si>
    <t>T2-AER NTE</t>
  </si>
  <si>
    <t>TORREC</t>
  </si>
  <si>
    <t>PISTA1-ARC</t>
  </si>
  <si>
    <t>PADEL 1</t>
  </si>
  <si>
    <t>FUT-SOCCPN</t>
  </si>
  <si>
    <t>PISTA2-ARC</t>
  </si>
  <si>
    <t>BASQUETBOL</t>
  </si>
  <si>
    <t>Formación audiencias DEEN</t>
  </si>
  <si>
    <t>AING, ASGL, CAAD, CAD, MING, MLIN</t>
  </si>
  <si>
    <t>T2-33S CS</t>
  </si>
  <si>
    <t>Encuadernación</t>
  </si>
  <si>
    <t>T1-31 N CS</t>
  </si>
  <si>
    <t>Taller relaciones interperso S</t>
  </si>
  <si>
    <t>22B04</t>
  </si>
  <si>
    <t>Dibujo</t>
  </si>
  <si>
    <t>F SOCCER 2</t>
  </si>
  <si>
    <t>Taller guitarra eléctrica</t>
  </si>
  <si>
    <t>22B06</t>
  </si>
  <si>
    <t>Intelig emoc form caráct depor</t>
  </si>
  <si>
    <t>Agrupando un conjunto de habilidades psicológicas, junto con herramientas deportivas, el alumno entenderá los problemas de conductas para guiar su forma de pensar y actuar a través de la inteligencia emocional.</t>
  </si>
  <si>
    <t>Taller guitarra ELÉCTRICA</t>
  </si>
  <si>
    <t>TENIS 2</t>
  </si>
  <si>
    <t>Taller guitarra Intermedia</t>
  </si>
  <si>
    <t>22A10</t>
  </si>
  <si>
    <t>22B08</t>
  </si>
  <si>
    <t>Métodos análisis conteni S</t>
  </si>
  <si>
    <t>ALIN, ASGL, CAAD, CAD, MLIN</t>
  </si>
  <si>
    <r>
      <t>Periodo Junio-Julio 2025 (</t>
    </r>
    <r>
      <rPr>
        <sz val="14"/>
        <color theme="1"/>
        <rFont val="Arial Narrow"/>
        <family val="2"/>
      </rPr>
      <t>202540</t>
    </r>
    <r>
      <rPr>
        <b/>
        <sz val="14"/>
        <color theme="1"/>
        <rFont val="Arial Narrow"/>
        <family val="2"/>
      </rPr>
      <t>)
Campus Norte y Sur</t>
    </r>
  </si>
  <si>
    <t>Column1</t>
  </si>
  <si>
    <t>Asignatura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</si>
</sst>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8"/>
      <color theme="1"/>
      <name val="Arial Narrow"/>
      <family val="2"/>
    </font>
    <font>
      <b/>
      <sz val="14"/>
      <color theme="1"/>
      <name val="Arial Narrow"/>
      <family val="2"/>
    </font>
    <font>
      <sz val="11"/>
      <color theme="1"/>
      <name val="Arial Narrow"/>
      <family val="2"/>
    </font>
    <font>
      <sz val="10"/>
      <color theme="1"/>
      <name val="Arial Narrow"/>
      <family val="2"/>
    </font>
    <font>
      <sz val="10"/>
      <color theme="1"/>
      <name val="Calibri"/>
      <family val="2"/>
      <scheme val="minor"/>
    </font>
    <font>
      <sz val="9"/>
      <color theme="1"/>
      <name val="Calibri"/>
      <family val="2"/>
      <scheme val="minor"/>
    </font>
    <font>
      <b/>
      <sz val="10"/>
      <color theme="0"/>
      <name val="Arial Narrow"/>
      <family val="2"/>
    </font>
    <font>
      <b/>
      <u/>
      <sz val="14"/>
      <color theme="1"/>
      <name val="Arial Narrow"/>
      <family val="2"/>
    </font>
    <font>
      <sz val="12"/>
      <color theme="1"/>
      <name val="Calibri"/>
      <family val="2"/>
      <scheme val="minor"/>
    </font>
    <font>
      <sz val="12"/>
      <color theme="1"/>
      <name val="Arial Narrow"/>
      <family val="2"/>
    </font>
    <font>
      <b/>
      <sz val="14"/>
      <color theme="5" tint="-0.249977111117893"/>
      <name val="Arial Narrow"/>
      <family val="2"/>
    </font>
    <font>
      <sz val="14"/>
      <color theme="1"/>
      <name val="Calibri"/>
      <family val="2"/>
      <scheme val="minor"/>
    </font>
    <font>
      <sz val="14"/>
      <color rgb="FF000000"/>
      <name val="Arial Narrow"/>
      <family val="2"/>
    </font>
    <font>
      <b/>
      <sz val="14"/>
      <color rgb="FF000000"/>
      <name val="Arial Narrow"/>
      <family val="2"/>
    </font>
    <font>
      <sz val="14"/>
      <color theme="1"/>
      <name val="Arial Narrow"/>
      <family val="2"/>
    </font>
    <font>
      <b/>
      <u/>
      <sz val="14"/>
      <color theme="5" tint="-0.249977111117893"/>
      <name val="Arial Narrow"/>
      <family val="2"/>
    </font>
    <font>
      <b/>
      <sz val="11"/>
      <color theme="1"/>
      <name val="Calibri"/>
      <family val="2"/>
      <scheme val="minor"/>
    </font>
    <font>
      <b/>
      <sz val="11"/>
      <color theme="1"/>
      <name val="Arial"/>
      <family val="2"/>
    </font>
    <font>
      <b/>
      <sz val="14"/>
      <color theme="4"/>
      <name val="Arial Narrow"/>
      <family val="2"/>
    </font>
    <font>
      <sz val="14"/>
      <name val="Arial Narrow"/>
      <family val="2"/>
    </font>
    <font>
      <b/>
      <sz val="20"/>
      <color theme="4"/>
      <name val="Arial Narrow"/>
      <family val="2"/>
    </font>
    <font>
      <b/>
      <sz val="16"/>
      <color theme="0"/>
      <name val="Arial Narrow"/>
      <family val="2"/>
    </font>
    <font>
      <sz val="16"/>
      <color theme="1"/>
      <name val="Arial Narrow"/>
      <family val="2"/>
    </font>
  </fonts>
  <fills count="8">
    <fill>
      <patternFill patternType="none"/>
    </fill>
    <fill>
      <patternFill patternType="gray125"/>
    </fill>
    <fill>
      <patternFill patternType="solid">
        <fgColor theme="0"/>
        <bgColor indexed="64"/>
      </patternFill>
    </fill>
    <fill>
      <patternFill patternType="solid">
        <fgColor rgb="FF622E0A"/>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bgColor indexed="64"/>
      </patternFill>
    </fill>
  </fills>
  <borders count="17">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0" fontId="3" fillId="2" borderId="0" xfId="0" applyFont="1" applyFill="1" applyAlignment="1">
      <alignment vertical="center"/>
    </xf>
    <xf numFmtId="0" fontId="4" fillId="2" borderId="0" xfId="0" applyFont="1" applyFill="1"/>
    <xf numFmtId="0" fontId="4" fillId="2" borderId="0" xfId="0" applyFont="1" applyFill="1" applyAlignment="1">
      <alignment vertical="center"/>
    </xf>
    <xf numFmtId="0" fontId="3" fillId="2" borderId="0" xfId="0" applyFont="1" applyFill="1" applyAlignment="1">
      <alignment horizontal="center"/>
    </xf>
    <xf numFmtId="49" fontId="0" fillId="2" borderId="0" xfId="0" applyNumberFormat="1" applyFill="1" applyAlignment="1">
      <alignment horizontal="center" vertical="center"/>
    </xf>
    <xf numFmtId="49" fontId="0" fillId="2" borderId="0" xfId="0" applyNumberFormat="1" applyFill="1" applyAlignment="1">
      <alignment horizontal="center" vertical="center" wrapText="1"/>
    </xf>
    <xf numFmtId="49" fontId="5" fillId="2" borderId="0" xfId="0" applyNumberFormat="1" applyFont="1" applyFill="1" applyAlignment="1">
      <alignment vertical="center" wrapText="1"/>
    </xf>
    <xf numFmtId="49" fontId="4" fillId="2" borderId="0" xfId="0" applyNumberFormat="1" applyFont="1" applyFill="1" applyAlignment="1">
      <alignment vertical="center"/>
    </xf>
    <xf numFmtId="49" fontId="5" fillId="2" borderId="0" xfId="0" applyNumberFormat="1" applyFont="1" applyFill="1" applyAlignment="1">
      <alignment horizontal="center" vertical="center"/>
    </xf>
    <xf numFmtId="49" fontId="4" fillId="0" borderId="2" xfId="0" applyNumberFormat="1" applyFont="1" applyBorder="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0" fontId="10" fillId="2" borderId="1" xfId="0" applyFont="1" applyFill="1" applyBorder="1" applyAlignment="1">
      <alignment wrapText="1"/>
    </xf>
    <xf numFmtId="0" fontId="0" fillId="2" borderId="0" xfId="0" applyFill="1"/>
    <xf numFmtId="0" fontId="12" fillId="2" borderId="0" xfId="0" applyFont="1" applyFill="1"/>
    <xf numFmtId="0" fontId="4" fillId="0" borderId="2" xfId="0" applyFont="1" applyBorder="1" applyAlignment="1">
      <alignment horizontal="left" vertical="center" wrapText="1"/>
    </xf>
    <xf numFmtId="0" fontId="9" fillId="2" borderId="0" xfId="0" applyFont="1" applyFill="1"/>
    <xf numFmtId="0" fontId="0" fillId="2" borderId="0" xfId="0" applyFill="1" applyAlignment="1">
      <alignment horizontal="center"/>
    </xf>
    <xf numFmtId="0" fontId="15" fillId="2" borderId="0" xfId="0" applyFont="1" applyFill="1" applyAlignment="1">
      <alignment horizontal="left" vertical="center" wrapText="1"/>
    </xf>
    <xf numFmtId="0" fontId="15" fillId="2" borderId="0" xfId="0" applyFont="1" applyFill="1" applyAlignment="1">
      <alignment vertical="center" wrapText="1"/>
    </xf>
    <xf numFmtId="0" fontId="13" fillId="2" borderId="0" xfId="0" applyFont="1" applyFill="1" applyAlignment="1">
      <alignment vertical="top"/>
    </xf>
    <xf numFmtId="0" fontId="17" fillId="4" borderId="4" xfId="0" applyFont="1" applyFill="1" applyBorder="1" applyAlignment="1">
      <alignment vertical="center"/>
    </xf>
    <xf numFmtId="0" fontId="17" fillId="4" borderId="5" xfId="0" applyFont="1" applyFill="1" applyBorder="1" applyAlignment="1">
      <alignment vertical="center"/>
    </xf>
    <xf numFmtId="0" fontId="0" fillId="5" borderId="6" xfId="0" applyFill="1" applyBorder="1" applyAlignment="1">
      <alignment vertical="center"/>
    </xf>
    <xf numFmtId="0" fontId="0" fillId="5" borderId="7" xfId="0" applyFill="1" applyBorder="1" applyAlignment="1">
      <alignment vertical="center"/>
    </xf>
    <xf numFmtId="0" fontId="0" fillId="5" borderId="3"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18" fillId="6" borderId="2" xfId="0" applyFont="1" applyFill="1" applyBorder="1" applyAlignment="1" applyProtection="1">
      <alignment horizontal="center" vertical="top"/>
      <protection locked="0"/>
    </xf>
    <xf numFmtId="0" fontId="15" fillId="2" borderId="0" xfId="0" applyFont="1" applyFill="1" applyAlignment="1">
      <alignment horizontal="left" vertical="center"/>
    </xf>
    <xf numFmtId="0" fontId="12" fillId="2" borderId="0" xfId="0" applyFont="1" applyFill="1" applyAlignment="1">
      <alignment horizontal="center"/>
    </xf>
    <xf numFmtId="0" fontId="11" fillId="2" borderId="0" xfId="0" applyFont="1" applyFill="1" applyAlignment="1">
      <alignment horizontal="left" vertical="top" wrapText="1"/>
    </xf>
    <xf numFmtId="0" fontId="0" fillId="2" borderId="0" xfId="0" applyFill="1" applyAlignment="1">
      <alignment wrapText="1"/>
    </xf>
    <xf numFmtId="49" fontId="4" fillId="0" borderId="3" xfId="0" applyNumberFormat="1" applyFont="1" applyBorder="1" applyAlignment="1">
      <alignment horizontal="center" vertical="center" wrapText="1"/>
    </xf>
    <xf numFmtId="0" fontId="1" fillId="2" borderId="0" xfId="0" applyFont="1" applyFill="1" applyAlignment="1">
      <alignment horizontal="left" vertical="center"/>
    </xf>
    <xf numFmtId="0" fontId="23" fillId="2" borderId="0" xfId="0" applyFont="1" applyFill="1" applyAlignment="1">
      <alignment horizontal="left" vertical="center" wrapText="1"/>
    </xf>
    <xf numFmtId="49" fontId="4" fillId="0" borderId="11" xfId="0" applyNumberFormat="1" applyFont="1" applyBorder="1" applyAlignment="1">
      <alignment horizontal="left" vertical="center" wrapText="1"/>
    </xf>
    <xf numFmtId="49" fontId="7" fillId="3" borderId="12" xfId="0" applyNumberFormat="1" applyFont="1" applyFill="1" applyBorder="1" applyAlignment="1">
      <alignment horizontal="center" vertical="center" wrapText="1"/>
    </xf>
    <xf numFmtId="0" fontId="7" fillId="3" borderId="12" xfId="0" applyFont="1" applyFill="1" applyBorder="1" applyAlignment="1">
      <alignment horizontal="center" vertical="center" wrapText="1"/>
    </xf>
    <xf numFmtId="49" fontId="7" fillId="3" borderId="13" xfId="0" applyNumberFormat="1" applyFont="1" applyFill="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15" xfId="0" applyNumberFormat="1" applyFont="1" applyBorder="1" applyAlignment="1">
      <alignment horizontal="left" vertical="center" wrapText="1"/>
    </xf>
    <xf numFmtId="0" fontId="4" fillId="0" borderId="15" xfId="0" applyFont="1" applyBorder="1" applyAlignment="1">
      <alignment horizontal="left" vertical="center" wrapText="1"/>
    </xf>
    <xf numFmtId="49" fontId="4" fillId="0" borderId="16" xfId="0" applyNumberFormat="1" applyFont="1" applyBorder="1" applyAlignment="1">
      <alignment horizontal="left" vertical="center" wrapText="1"/>
    </xf>
    <xf numFmtId="0" fontId="11" fillId="2" borderId="0" xfId="0" applyFont="1" applyFill="1" applyAlignment="1">
      <alignment horizontal="left" vertical="top" wrapText="1"/>
    </xf>
    <xf numFmtId="0" fontId="15" fillId="2" borderId="0" xfId="0" applyFont="1" applyFill="1" applyAlignment="1">
      <alignment horizontal="left" vertical="center" wrapText="1"/>
    </xf>
    <xf numFmtId="0" fontId="15" fillId="2" borderId="0" xfId="0" applyFont="1" applyFill="1" applyAlignment="1">
      <alignment horizontal="center" vertical="center" wrapText="1"/>
    </xf>
    <xf numFmtId="0" fontId="14" fillId="2" borderId="0" xfId="0" applyFont="1" applyFill="1" applyAlignment="1">
      <alignment horizontal="left" vertical="top" wrapText="1"/>
    </xf>
    <xf numFmtId="0" fontId="11" fillId="0" borderId="0" xfId="0" applyFont="1" applyAlignment="1">
      <alignment horizontal="left" vertical="top" wrapText="1"/>
    </xf>
    <xf numFmtId="0" fontId="1" fillId="2" borderId="0" xfId="0" applyFont="1" applyFill="1" applyAlignment="1">
      <alignment horizontal="center" vertical="center" wrapText="1"/>
    </xf>
    <xf numFmtId="0" fontId="11"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22" fillId="7" borderId="0" xfId="0" applyFont="1" applyFill="1" applyAlignment="1">
      <alignment horizontal="left" vertical="center"/>
    </xf>
  </cellXfs>
  <cellStyles count="1">
    <cellStyle name="Normal" xfId="0" builtinId="0"/>
  </cellStyles>
  <dxfs count="41">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Narrow"/>
        <family val="2"/>
        <scheme val="none"/>
      </font>
      <numFmt numFmtId="30" formatCode="@"/>
      <fill>
        <patternFill patternType="solid">
          <fgColor indexed="64"/>
          <bgColor rgb="FF622E0A"/>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A3D78A-47C6-43F3-BD36-248A8CD258BD}" name="Table1" displayName="Table1" ref="A25:T130" totalsRowShown="0" headerRowDxfId="40" dataDxfId="38" headerRowBorderDxfId="39" tableBorderDxfId="37" totalsRowBorderDxfId="36">
  <autoFilter ref="A25:T130" xr:uid="{60A3D78A-47C6-43F3-BD36-248A8CD258BD}"/>
  <tableColumns count="20">
    <tableColumn id="1" xr3:uid="{A4B96848-203D-4F5A-8CDD-C8066E0C1D64}" name="Campus" dataDxfId="35"/>
    <tableColumn id="2" xr3:uid="{F46381E6-5D61-4C50-8602-EB9224F1DDC5}" name="Escuela" dataDxfId="34"/>
    <tableColumn id="3" xr3:uid="{BE567C22-6627-4D25-BAF5-D82B7BF705B9}" name="Clave Banner" dataDxfId="33"/>
    <tableColumn id="4" xr3:uid="{36A0C89F-3F56-422F-9BCC-F5A23202EAA8}" name="Nombre materia" dataDxfId="32"/>
    <tableColumn id="5" xr3:uid="{9F80558A-1CE8-4E90-A5FD-5C1B313AEA58}" name="Atributo" dataDxfId="31"/>
    <tableColumn id="6" xr3:uid="{F853043A-E1AB-4A95-91ED-591FAFFF96CC}" name="Asignatura o Taller" dataDxfId="30"/>
    <tableColumn id="7" xr3:uid="{FE43704C-78E1-489B-B843-08AA97777E19}" name="Bloque al que abona" dataDxfId="29">
      <calculatedColumnFormula>IFERROR(VLOOKUP(CONCATENATE(C26,$C$19),concatenado,2,FALSE),"Bloque Electivo Libre")</calculatedColumnFormula>
    </tableColumn>
    <tableColumn id="8" xr3:uid="{988A72CA-BBFA-41A8-85EE-FE913612A0D5}" name="Descripción" dataDxfId="28"/>
    <tableColumn id="9" xr3:uid="{37D229BF-98C9-461B-B137-1F84386B5986}" name="Créditos" dataDxfId="27"/>
    <tableColumn id="10" xr3:uid="{AFD72918-A589-4887-8EE5-4A15CF9225B2}" name="NRC" dataDxfId="26"/>
    <tableColumn id="11" xr3:uid="{F3069CBD-F8AD-4FD9-B6E3-44A3037556F1}" name="Lu" dataDxfId="25"/>
    <tableColumn id="12" xr3:uid="{869F91E2-8689-4BD6-9027-9A2A62E615D9}" name="Ma" dataDxfId="24"/>
    <tableColumn id="13" xr3:uid="{7CC57F27-F991-4821-B54D-6BD59AD5A812}" name="Mi" dataDxfId="23"/>
    <tableColumn id="14" xr3:uid="{5FC54C27-E699-4D6D-9A94-49CF2EC8E6EC}" name="Ju" dataDxfId="22"/>
    <tableColumn id="15" xr3:uid="{571A26D6-6702-4061-8F48-F020C357E81E}" name="Vi" dataDxfId="21"/>
    <tableColumn id="16" xr3:uid="{87492AF1-43DD-49C3-9460-F8C5474C80E4}" name="Sa" dataDxfId="20"/>
    <tableColumn id="17" xr3:uid="{6A3E96F8-0466-4BA5-A935-E4F523C67E76}" name="Hora inicio" dataDxfId="19"/>
    <tableColumn id="18" xr3:uid="{FAEF7682-32E0-4BDF-A391-8C09877042B2}" name="Hora fin" dataDxfId="18"/>
    <tableColumn id="19" xr3:uid="{3BB44EF4-7D6F-4386-928D-105FFFB05B2B}" name="Edificio" dataDxfId="17"/>
    <tableColumn id="20" xr3:uid="{2D26CF18-0DA6-4753-8AD2-D997D0C055BD}" name="Salón" dataDxfId="1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8795C4-F78D-47F7-8809-920736395FFD}" name="Table2" displayName="Table2" ref="G1:J480" totalsRowShown="0">
  <autoFilter ref="G1:J480" xr:uid="{398795C4-F78D-47F7-8809-920736395FFD}"/>
  <tableColumns count="4">
    <tableColumn id="1" xr3:uid="{B1854262-65C8-44FB-966D-3F64F6AB4B56}" name="CLAVE"/>
    <tableColumn id="2" xr3:uid="{0899D8E8-5712-4866-8114-527B306B2316}" name="DIVISIÓN ACADÉMICA"/>
    <tableColumn id="3" xr3:uid="{87C3A944-A0E5-4E86-B876-72E6930E8315}" name="Concatenado">
      <calculatedColumnFormula>CONCATENATE(G2,H2)</calculatedColumnFormula>
    </tableColumn>
    <tableColumn id="4" xr3:uid="{E18A8D1E-3516-42F0-B542-A68256CE60F6}" name="Column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0"/>
  <sheetViews>
    <sheetView tabSelected="1" zoomScale="70" zoomScaleNormal="70" workbookViewId="0">
      <selection activeCell="E14" sqref="E14"/>
    </sheetView>
  </sheetViews>
  <sheetFormatPr defaultColWidth="11.46875" defaultRowHeight="14.35" x14ac:dyDescent="0.5"/>
  <cols>
    <col min="1" max="1" width="11.46875" style="15"/>
    <col min="2" max="2" width="27.64453125" style="19" customWidth="1"/>
    <col min="3" max="3" width="12.1171875" style="19" customWidth="1"/>
    <col min="4" max="4" width="17.46875" style="15" bestFit="1" customWidth="1"/>
    <col min="5" max="5" width="18.29296875" style="15" bestFit="1" customWidth="1"/>
    <col min="6" max="7" width="18.29296875" style="15" customWidth="1"/>
    <col min="8" max="8" width="94.17578125" style="19" bestFit="1" customWidth="1"/>
    <col min="9" max="19" width="11.46875" style="19"/>
    <col min="20" max="16384" width="11.46875" style="15"/>
  </cols>
  <sheetData>
    <row r="1" spans="1:20" ht="22.35" x14ac:dyDescent="0.5">
      <c r="A1" s="52" t="s">
        <v>176</v>
      </c>
      <c r="B1" s="52"/>
      <c r="C1" s="52"/>
      <c r="D1" s="52"/>
      <c r="E1" s="52"/>
      <c r="F1" s="52"/>
      <c r="G1" s="52"/>
      <c r="H1" s="52"/>
      <c r="I1" s="52"/>
      <c r="J1" s="52"/>
      <c r="K1" s="52"/>
      <c r="L1" s="52"/>
      <c r="M1" s="52"/>
      <c r="N1" s="52"/>
      <c r="O1" s="52"/>
      <c r="P1" s="52"/>
      <c r="Q1" s="52"/>
      <c r="R1" s="52"/>
      <c r="S1" s="52"/>
    </row>
    <row r="2" spans="1:20" ht="17.350000000000001" x14ac:dyDescent="0.5">
      <c r="A2" s="53" t="s">
        <v>18</v>
      </c>
      <c r="B2" s="53"/>
      <c r="C2" s="53"/>
      <c r="D2" s="53"/>
      <c r="E2" s="53"/>
      <c r="F2" s="53"/>
      <c r="G2" s="53"/>
      <c r="H2" s="53"/>
      <c r="I2" s="53"/>
      <c r="J2" s="53"/>
      <c r="K2" s="53"/>
      <c r="L2" s="53"/>
      <c r="M2" s="53"/>
      <c r="N2" s="53"/>
      <c r="O2" s="53"/>
      <c r="P2" s="53"/>
      <c r="Q2" s="53"/>
      <c r="R2" s="53"/>
      <c r="S2" s="53"/>
    </row>
    <row r="3" spans="1:20" ht="17.350000000000001" x14ac:dyDescent="0.5">
      <c r="A3" s="54" t="s">
        <v>775</v>
      </c>
      <c r="B3" s="55"/>
      <c r="C3" s="55"/>
      <c r="D3" s="55"/>
      <c r="E3" s="55"/>
      <c r="F3" s="55"/>
      <c r="G3" s="55"/>
      <c r="H3" s="55"/>
      <c r="I3" s="55"/>
      <c r="J3" s="55"/>
      <c r="K3" s="55"/>
      <c r="L3" s="55"/>
      <c r="M3" s="55"/>
      <c r="N3" s="55"/>
      <c r="O3" s="55"/>
      <c r="P3" s="55"/>
      <c r="Q3" s="55"/>
      <c r="R3" s="55"/>
      <c r="S3" s="55"/>
    </row>
    <row r="4" spans="1:20" x14ac:dyDescent="0.5">
      <c r="A4" s="1"/>
      <c r="B4" s="4"/>
      <c r="C4" s="4"/>
      <c r="D4" s="2"/>
      <c r="E4" s="3"/>
      <c r="F4" s="3"/>
      <c r="G4" s="3"/>
      <c r="H4" s="11"/>
      <c r="I4" s="4"/>
      <c r="J4" s="4"/>
      <c r="K4" s="4"/>
      <c r="L4" s="4"/>
      <c r="M4" s="4"/>
      <c r="N4" s="4"/>
      <c r="O4" s="4"/>
      <c r="P4" s="4"/>
      <c r="Q4" s="5"/>
      <c r="R4" s="5"/>
      <c r="S4" s="5"/>
    </row>
    <row r="5" spans="1:20" ht="17.350000000000001" x14ac:dyDescent="0.5">
      <c r="A5" s="51" t="s">
        <v>174</v>
      </c>
      <c r="B5" s="51"/>
      <c r="C5" s="51"/>
      <c r="D5" s="51"/>
      <c r="E5" s="51"/>
      <c r="F5" s="51"/>
      <c r="G5" s="51"/>
      <c r="H5" s="51"/>
      <c r="I5" s="51"/>
      <c r="J5" s="51"/>
      <c r="K5" s="51"/>
      <c r="L5" s="51"/>
      <c r="M5" s="51"/>
      <c r="N5" s="51"/>
      <c r="O5" s="51"/>
      <c r="P5" s="51"/>
      <c r="Q5" s="51"/>
      <c r="R5" s="51"/>
      <c r="S5" s="51"/>
    </row>
    <row r="6" spans="1:20" s="16" customFormat="1" ht="18" x14ac:dyDescent="0.6">
      <c r="A6" s="56" t="s">
        <v>0</v>
      </c>
      <c r="B6" s="56"/>
      <c r="C6" s="56"/>
      <c r="D6" s="56"/>
      <c r="E6" s="56"/>
      <c r="F6" s="56"/>
      <c r="G6" s="56"/>
      <c r="H6" s="56"/>
      <c r="I6" s="56"/>
      <c r="J6" s="56"/>
      <c r="K6" s="56"/>
      <c r="L6" s="56"/>
      <c r="M6" s="56"/>
      <c r="N6" s="56"/>
      <c r="O6" s="56"/>
      <c r="P6" s="56"/>
      <c r="Q6" s="57"/>
      <c r="R6" s="57"/>
      <c r="S6" s="57"/>
    </row>
    <row r="7" spans="1:20" s="16" customFormat="1" ht="18" x14ac:dyDescent="0.6">
      <c r="A7" s="50" t="s">
        <v>175</v>
      </c>
      <c r="B7" s="50"/>
      <c r="C7" s="50"/>
      <c r="D7" s="50"/>
      <c r="E7" s="50"/>
      <c r="F7" s="50"/>
      <c r="G7" s="50"/>
      <c r="H7" s="50"/>
      <c r="I7" s="50"/>
      <c r="J7" s="50"/>
      <c r="K7" s="50"/>
      <c r="L7" s="50"/>
      <c r="M7" s="50"/>
      <c r="N7" s="50"/>
      <c r="O7" s="50"/>
      <c r="P7" s="50"/>
      <c r="Q7" s="50"/>
      <c r="R7" s="50"/>
      <c r="S7" s="50"/>
    </row>
    <row r="8" spans="1:20" s="16" customFormat="1" ht="18" x14ac:dyDescent="0.6">
      <c r="A8" s="21"/>
      <c r="B8" s="48" t="s">
        <v>168</v>
      </c>
      <c r="C8" s="48"/>
      <c r="D8" s="48"/>
      <c r="E8" s="48"/>
      <c r="F8" s="48"/>
      <c r="G8" s="48"/>
      <c r="H8" s="48"/>
      <c r="I8" s="48"/>
      <c r="J8" s="48"/>
      <c r="K8" s="48"/>
      <c r="L8" s="48"/>
      <c r="M8" s="48"/>
      <c r="N8" s="48"/>
      <c r="O8" s="48"/>
      <c r="P8" s="48"/>
      <c r="Q8" s="48"/>
      <c r="R8" s="48"/>
      <c r="S8" s="48"/>
      <c r="T8" s="48"/>
    </row>
    <row r="9" spans="1:20" s="16" customFormat="1" ht="18" x14ac:dyDescent="0.6">
      <c r="A9" s="21"/>
      <c r="B9" s="48" t="s">
        <v>169</v>
      </c>
      <c r="C9" s="48"/>
      <c r="D9" s="48"/>
      <c r="E9" s="48"/>
      <c r="F9" s="48"/>
      <c r="G9" s="48"/>
      <c r="H9" s="48"/>
      <c r="I9" s="48"/>
      <c r="J9" s="48"/>
      <c r="K9" s="48"/>
      <c r="L9" s="48"/>
      <c r="M9" s="48"/>
      <c r="N9" s="48"/>
      <c r="O9" s="48"/>
      <c r="P9" s="48"/>
      <c r="Q9" s="48"/>
      <c r="R9" s="48"/>
      <c r="S9" s="48"/>
      <c r="T9" s="48"/>
    </row>
    <row r="10" spans="1:20" s="16" customFormat="1" ht="18" x14ac:dyDescent="0.6">
      <c r="B10" s="22" t="s">
        <v>170</v>
      </c>
      <c r="C10" s="22"/>
      <c r="D10" s="22"/>
      <c r="E10" s="22"/>
      <c r="F10" s="22"/>
      <c r="G10" s="22"/>
      <c r="H10" s="22"/>
      <c r="I10" s="22"/>
      <c r="J10" s="22"/>
      <c r="K10" s="22"/>
      <c r="L10" s="22"/>
      <c r="M10" s="22"/>
      <c r="N10" s="22"/>
      <c r="O10" s="22"/>
      <c r="P10" s="22"/>
      <c r="Q10" s="22"/>
      <c r="R10" s="22"/>
      <c r="S10" s="22"/>
    </row>
    <row r="11" spans="1:20" s="16" customFormat="1" ht="18" x14ac:dyDescent="0.6">
      <c r="A11" s="50" t="s">
        <v>171</v>
      </c>
      <c r="B11" s="50"/>
      <c r="C11" s="50"/>
      <c r="D11" s="50"/>
      <c r="E11" s="50"/>
      <c r="F11" s="50"/>
      <c r="G11" s="50"/>
      <c r="H11" s="50"/>
      <c r="I11" s="50"/>
      <c r="J11" s="50"/>
      <c r="K11" s="50"/>
      <c r="L11" s="50"/>
      <c r="M11" s="50"/>
      <c r="N11" s="50"/>
      <c r="O11" s="50"/>
      <c r="P11" s="50"/>
      <c r="Q11" s="50"/>
      <c r="R11" s="50"/>
      <c r="S11" s="50"/>
    </row>
    <row r="12" spans="1:20" s="16" customFormat="1" ht="18" x14ac:dyDescent="0.6">
      <c r="A12" s="48" t="s">
        <v>172</v>
      </c>
      <c r="B12" s="48"/>
      <c r="C12" s="48"/>
      <c r="D12" s="48"/>
      <c r="E12" s="48"/>
      <c r="F12" s="48"/>
      <c r="G12" s="48"/>
      <c r="H12" s="48"/>
      <c r="I12" s="48"/>
      <c r="J12" s="48"/>
      <c r="K12" s="48"/>
      <c r="L12" s="48"/>
      <c r="M12" s="48"/>
      <c r="N12" s="48"/>
      <c r="O12" s="48"/>
      <c r="P12" s="49"/>
      <c r="Q12" s="49"/>
      <c r="R12" s="33"/>
      <c r="S12" s="33"/>
    </row>
    <row r="13" spans="1:20" s="16" customFormat="1" ht="18" x14ac:dyDescent="0.6">
      <c r="A13" s="48" t="s">
        <v>173</v>
      </c>
      <c r="B13" s="48"/>
      <c r="C13" s="48"/>
      <c r="D13" s="48"/>
      <c r="E13" s="48"/>
      <c r="F13" s="48"/>
      <c r="G13" s="48"/>
      <c r="H13" s="48"/>
      <c r="I13" s="48"/>
      <c r="J13" s="48"/>
      <c r="K13" s="48"/>
      <c r="L13" s="48"/>
      <c r="M13" s="48"/>
      <c r="N13" s="48"/>
      <c r="O13" s="48"/>
      <c r="P13" s="48"/>
      <c r="Q13" s="48"/>
      <c r="R13" s="48"/>
      <c r="S13" s="33"/>
    </row>
    <row r="14" spans="1:20" s="16" customFormat="1" ht="18" x14ac:dyDescent="0.6">
      <c r="A14" s="20"/>
      <c r="B14" s="20"/>
      <c r="C14" s="20"/>
      <c r="D14" s="20"/>
      <c r="E14" s="20"/>
      <c r="F14" s="20"/>
      <c r="G14" s="20"/>
      <c r="H14" s="20"/>
      <c r="I14" s="20"/>
      <c r="J14" s="20"/>
      <c r="K14" s="20"/>
      <c r="L14" s="20"/>
      <c r="M14" s="20"/>
      <c r="N14" s="20"/>
      <c r="O14" s="20"/>
      <c r="P14" s="20"/>
      <c r="Q14" s="20"/>
      <c r="R14" s="20"/>
      <c r="S14" s="33"/>
    </row>
    <row r="15" spans="1:20" s="16" customFormat="1" ht="18" x14ac:dyDescent="0.6">
      <c r="A15" s="47" t="s">
        <v>571</v>
      </c>
      <c r="B15" s="47"/>
      <c r="C15" s="47"/>
      <c r="D15" s="47"/>
      <c r="E15" s="47"/>
      <c r="F15" s="47"/>
      <c r="G15" s="47"/>
      <c r="H15" s="47"/>
      <c r="I15" s="47"/>
      <c r="J15" s="47"/>
      <c r="K15" s="47"/>
      <c r="L15" s="47"/>
      <c r="M15" s="47"/>
      <c r="N15" s="47"/>
      <c r="O15" s="47"/>
      <c r="P15" s="47"/>
      <c r="Q15" s="47"/>
      <c r="R15" s="47"/>
      <c r="S15" s="47"/>
      <c r="T15" s="34"/>
    </row>
    <row r="16" spans="1:20" s="16" customFormat="1" ht="18" x14ac:dyDescent="0.6">
      <c r="A16" s="48" t="s">
        <v>572</v>
      </c>
      <c r="B16" s="48"/>
      <c r="C16" s="48"/>
      <c r="D16" s="48"/>
      <c r="E16" s="48"/>
      <c r="F16" s="48"/>
      <c r="G16" s="48"/>
      <c r="H16" s="48"/>
      <c r="I16" s="48"/>
      <c r="J16" s="48"/>
      <c r="K16" s="48"/>
      <c r="L16" s="48"/>
      <c r="M16" s="48"/>
      <c r="N16" s="48"/>
      <c r="O16" s="48"/>
      <c r="P16" s="48"/>
      <c r="Q16" s="48"/>
      <c r="R16" s="48"/>
      <c r="S16" s="48"/>
      <c r="T16" s="48"/>
    </row>
    <row r="17" spans="1:20" s="16" customFormat="1" ht="18" x14ac:dyDescent="0.6">
      <c r="A17" s="20"/>
      <c r="B17" s="20"/>
      <c r="C17" s="20"/>
      <c r="D17" s="20"/>
      <c r="E17" s="20"/>
      <c r="F17" s="20"/>
      <c r="G17" s="20"/>
      <c r="H17" s="20"/>
      <c r="I17" s="20"/>
      <c r="J17" s="20"/>
      <c r="K17" s="20"/>
      <c r="L17" s="20"/>
      <c r="M17" s="20"/>
      <c r="N17" s="20"/>
      <c r="O17" s="20"/>
      <c r="P17" s="20"/>
      <c r="Q17" s="20"/>
      <c r="R17" s="20"/>
      <c r="S17" s="20"/>
      <c r="T17" s="20"/>
    </row>
    <row r="18" spans="1:20" s="16" customFormat="1" ht="22.35" x14ac:dyDescent="0.6">
      <c r="A18" s="37" t="s">
        <v>568</v>
      </c>
      <c r="B18" s="32"/>
      <c r="C18" s="58"/>
      <c r="D18" s="58"/>
      <c r="E18" s="58"/>
      <c r="F18" s="58"/>
      <c r="G18" s="58"/>
      <c r="H18" s="58"/>
      <c r="I18" s="20"/>
      <c r="J18" s="20"/>
      <c r="K18" s="20"/>
      <c r="L18" s="20"/>
      <c r="M18" s="20"/>
      <c r="N18" s="20"/>
      <c r="O18" s="20"/>
      <c r="P18" s="20"/>
      <c r="Q18" s="20"/>
      <c r="R18" s="20"/>
      <c r="S18" s="20"/>
      <c r="T18" s="20"/>
    </row>
    <row r="19" spans="1:20" s="16" customFormat="1" ht="22.35" x14ac:dyDescent="0.6">
      <c r="A19" s="37" t="s">
        <v>569</v>
      </c>
      <c r="B19" s="32"/>
      <c r="C19" s="58" t="str">
        <f>IFERROR(VLOOKUP(C18,Hoja2!$A$1:$C$47,2,FALSE)," ")</f>
        <v xml:space="preserve"> </v>
      </c>
      <c r="D19" s="58"/>
      <c r="E19" s="58"/>
      <c r="F19" s="58"/>
      <c r="G19" s="58"/>
      <c r="H19" s="58"/>
      <c r="I19" s="20"/>
      <c r="J19" s="20"/>
      <c r="K19" s="20"/>
      <c r="L19" s="20"/>
      <c r="M19" s="20"/>
      <c r="N19" s="20"/>
      <c r="O19" s="20"/>
      <c r="P19" s="20"/>
      <c r="Q19" s="20"/>
      <c r="R19" s="20"/>
      <c r="S19" s="20"/>
      <c r="T19" s="20"/>
    </row>
    <row r="20" spans="1:20" s="16" customFormat="1" ht="22.35" x14ac:dyDescent="0.6">
      <c r="A20" s="37" t="s">
        <v>570</v>
      </c>
      <c r="B20" s="32"/>
      <c r="C20" s="58" t="str">
        <f>IFERROR(VLOOKUP(C18,Hoja2!$A$1:$C$47,3,FALSE)," ")</f>
        <v xml:space="preserve"> </v>
      </c>
      <c r="D20" s="58"/>
      <c r="E20" s="38"/>
      <c r="F20" s="38"/>
      <c r="G20" s="38"/>
      <c r="H20" s="38"/>
      <c r="I20" s="20"/>
      <c r="J20" s="20"/>
      <c r="K20" s="20"/>
      <c r="L20" s="20"/>
      <c r="M20" s="20"/>
      <c r="N20" s="20"/>
      <c r="O20" s="20"/>
      <c r="P20" s="20"/>
      <c r="Q20" s="20"/>
      <c r="R20" s="20"/>
      <c r="S20" s="20"/>
      <c r="T20" s="20"/>
    </row>
    <row r="21" spans="1:20" s="16" customFormat="1" ht="18" x14ac:dyDescent="0.6">
      <c r="A21" s="20"/>
      <c r="B21" s="20"/>
      <c r="C21" s="20"/>
      <c r="D21" s="20"/>
      <c r="E21" s="20"/>
      <c r="F21" s="20"/>
      <c r="G21" s="20"/>
      <c r="H21" s="20"/>
      <c r="I21" s="20"/>
      <c r="J21" s="20"/>
      <c r="K21" s="20"/>
      <c r="L21" s="20"/>
      <c r="M21" s="20"/>
      <c r="N21" s="20"/>
      <c r="O21" s="20"/>
      <c r="P21" s="20"/>
      <c r="Q21" s="20"/>
      <c r="R21" s="20"/>
      <c r="S21" s="20"/>
      <c r="T21" s="20"/>
    </row>
    <row r="22" spans="1:20" s="16" customFormat="1" ht="18" x14ac:dyDescent="0.6">
      <c r="A22" s="48" t="s">
        <v>573</v>
      </c>
      <c r="B22" s="48"/>
      <c r="C22" s="48"/>
      <c r="D22" s="48"/>
      <c r="E22" s="48"/>
      <c r="F22" s="48"/>
      <c r="G22" s="48"/>
      <c r="H22" s="48"/>
      <c r="I22" s="48"/>
      <c r="J22" s="48"/>
      <c r="K22" s="48"/>
      <c r="L22" s="48"/>
      <c r="M22" s="48"/>
      <c r="N22" s="48"/>
      <c r="O22" s="48"/>
      <c r="P22" s="48"/>
      <c r="Q22" s="48"/>
      <c r="R22" s="48"/>
      <c r="S22" s="48"/>
      <c r="T22" s="48"/>
    </row>
    <row r="23" spans="1:20" s="18" customFormat="1" ht="16" thickBot="1" x14ac:dyDescent="0.6">
      <c r="A23" s="14"/>
      <c r="B23" s="14"/>
      <c r="C23" s="14"/>
      <c r="D23" s="14"/>
      <c r="E23" s="14"/>
      <c r="F23" s="14"/>
      <c r="G23" s="14"/>
      <c r="H23" s="14"/>
      <c r="I23" s="14"/>
      <c r="J23" s="14"/>
      <c r="K23" s="14"/>
      <c r="L23" s="14"/>
      <c r="M23" s="14"/>
      <c r="N23" s="14"/>
      <c r="O23" s="14"/>
      <c r="P23" s="14"/>
      <c r="Q23" s="14"/>
      <c r="R23" s="14"/>
      <c r="S23" s="14"/>
      <c r="T23" s="14"/>
    </row>
    <row r="24" spans="1:20" ht="14.7" thickTop="1" x14ac:dyDescent="0.5">
      <c r="A24" s="6"/>
      <c r="B24" s="6"/>
      <c r="C24" s="5"/>
      <c r="D24" s="7"/>
      <c r="E24" s="8"/>
      <c r="F24" s="8"/>
      <c r="G24" s="8"/>
      <c r="H24" s="12"/>
      <c r="I24" s="9"/>
      <c r="J24" s="13"/>
      <c r="K24" s="13"/>
      <c r="L24" s="13"/>
      <c r="M24" s="13"/>
      <c r="N24" s="13"/>
      <c r="O24" s="13"/>
      <c r="P24" s="5"/>
      <c r="Q24" s="5"/>
      <c r="R24" s="5"/>
      <c r="S24" s="5"/>
    </row>
    <row r="25" spans="1:20" ht="29" customHeight="1" x14ac:dyDescent="0.5">
      <c r="A25" s="40" t="s">
        <v>1</v>
      </c>
      <c r="B25" s="40" t="s">
        <v>2</v>
      </c>
      <c r="C25" s="40" t="s">
        <v>3</v>
      </c>
      <c r="D25" s="40" t="s">
        <v>4</v>
      </c>
      <c r="E25" s="41" t="s">
        <v>19</v>
      </c>
      <c r="F25" s="41" t="s">
        <v>21</v>
      </c>
      <c r="G25" s="41" t="s">
        <v>5</v>
      </c>
      <c r="H25" s="41" t="s">
        <v>20</v>
      </c>
      <c r="I25" s="40" t="s">
        <v>6</v>
      </c>
      <c r="J25" s="40" t="s">
        <v>7</v>
      </c>
      <c r="K25" s="40" t="s">
        <v>8</v>
      </c>
      <c r="L25" s="40" t="s">
        <v>9</v>
      </c>
      <c r="M25" s="40" t="s">
        <v>10</v>
      </c>
      <c r="N25" s="40" t="s">
        <v>11</v>
      </c>
      <c r="O25" s="40" t="s">
        <v>12</v>
      </c>
      <c r="P25" s="40" t="s">
        <v>13</v>
      </c>
      <c r="Q25" s="40" t="s">
        <v>14</v>
      </c>
      <c r="R25" s="40" t="s">
        <v>15</v>
      </c>
      <c r="S25" s="40" t="s">
        <v>16</v>
      </c>
      <c r="T25" s="42" t="s">
        <v>17</v>
      </c>
    </row>
    <row r="26" spans="1:20" s="35" customFormat="1" ht="26" x14ac:dyDescent="0.5">
      <c r="A26" s="36" t="s">
        <v>649</v>
      </c>
      <c r="B26" s="10" t="s">
        <v>611</v>
      </c>
      <c r="C26" s="10" t="s">
        <v>61</v>
      </c>
      <c r="D26" s="10" t="s">
        <v>755</v>
      </c>
      <c r="E26" s="17" t="s">
        <v>756</v>
      </c>
      <c r="F26" s="17" t="s">
        <v>777</v>
      </c>
      <c r="G26" s="17" t="str">
        <f>IFERROR(VLOOKUP(CONCATENATE(C26,$C$19),concatenado,2,FALSE),"Bloque Electivo Libre")</f>
        <v>Bloque Electivo Libre</v>
      </c>
      <c r="H26" s="17" t="s">
        <v>679</v>
      </c>
      <c r="I26" s="10">
        <v>6</v>
      </c>
      <c r="J26" s="10">
        <v>10595</v>
      </c>
      <c r="K26" s="10" t="s">
        <v>8</v>
      </c>
      <c r="L26" s="10"/>
      <c r="M26" s="10"/>
      <c r="N26" s="10"/>
      <c r="O26" s="10"/>
      <c r="P26" s="10"/>
      <c r="Q26" s="10">
        <v>0.54166666666666674</v>
      </c>
      <c r="R26" s="10">
        <v>0.66250000000000009</v>
      </c>
      <c r="S26" s="10" t="s">
        <v>743</v>
      </c>
      <c r="T26" s="39" t="s">
        <v>757</v>
      </c>
    </row>
    <row r="27" spans="1:20" s="35" customFormat="1" ht="26" x14ac:dyDescent="0.5">
      <c r="A27" s="36" t="s">
        <v>649</v>
      </c>
      <c r="B27" s="10" t="s">
        <v>611</v>
      </c>
      <c r="C27" s="10" t="s">
        <v>61</v>
      </c>
      <c r="D27" s="10" t="s">
        <v>755</v>
      </c>
      <c r="E27" s="17" t="s">
        <v>756</v>
      </c>
      <c r="F27" s="17" t="s">
        <v>777</v>
      </c>
      <c r="G27" s="17" t="str">
        <f>IFERROR(VLOOKUP(CONCATENATE(C27,$C$19),concatenado,2,FALSE),"Bloque Electivo Libre")</f>
        <v>Bloque Electivo Libre</v>
      </c>
      <c r="H27" s="17" t="s">
        <v>679</v>
      </c>
      <c r="I27" s="10">
        <v>6</v>
      </c>
      <c r="J27" s="10">
        <v>10595</v>
      </c>
      <c r="K27" s="10"/>
      <c r="L27" s="10" t="s">
        <v>9</v>
      </c>
      <c r="M27" s="10" t="s">
        <v>10</v>
      </c>
      <c r="N27" s="10" t="s">
        <v>11</v>
      </c>
      <c r="O27" s="10" t="s">
        <v>12</v>
      </c>
      <c r="P27" s="10"/>
      <c r="Q27" s="10">
        <v>0.60416666666666674</v>
      </c>
      <c r="R27" s="10">
        <v>0.6645833333333333</v>
      </c>
      <c r="S27" s="10" t="s">
        <v>743</v>
      </c>
      <c r="T27" s="39" t="s">
        <v>757</v>
      </c>
    </row>
    <row r="28" spans="1:20" s="35" customFormat="1" ht="65" x14ac:dyDescent="0.5">
      <c r="A28" s="36" t="s">
        <v>649</v>
      </c>
      <c r="B28" s="10" t="s">
        <v>611</v>
      </c>
      <c r="C28" s="10" t="s">
        <v>132</v>
      </c>
      <c r="D28" s="10" t="s">
        <v>773</v>
      </c>
      <c r="E28" s="17" t="s">
        <v>774</v>
      </c>
      <c r="F28" s="17" t="s">
        <v>777</v>
      </c>
      <c r="G28" s="17" t="str">
        <f>IFERROR(VLOOKUP(CONCATENATE(C28,$C$19),concatenado,2,FALSE),"Bloque Electivo Libre")</f>
        <v>Bloque Electivo Libre</v>
      </c>
      <c r="H28" s="17" t="s">
        <v>702</v>
      </c>
      <c r="I28" s="10">
        <v>6</v>
      </c>
      <c r="J28" s="10">
        <v>10507</v>
      </c>
      <c r="K28" s="10"/>
      <c r="L28" s="10"/>
      <c r="M28" s="10"/>
      <c r="N28" s="10"/>
      <c r="O28" s="10"/>
      <c r="P28" s="10"/>
      <c r="Q28" s="10" t="s">
        <v>707</v>
      </c>
      <c r="R28" s="10" t="s">
        <v>707</v>
      </c>
      <c r="S28" s="10" t="s">
        <v>708</v>
      </c>
      <c r="T28" s="39" t="s">
        <v>709</v>
      </c>
    </row>
    <row r="29" spans="1:20" s="35" customFormat="1" x14ac:dyDescent="0.5">
      <c r="A29" s="36" t="s">
        <v>649</v>
      </c>
      <c r="B29" s="10" t="s">
        <v>615</v>
      </c>
      <c r="C29" s="10" t="s">
        <v>292</v>
      </c>
      <c r="D29" s="10" t="s">
        <v>758</v>
      </c>
      <c r="E29" s="17" t="s">
        <v>582</v>
      </c>
      <c r="F29" s="17" t="s">
        <v>777</v>
      </c>
      <c r="G29" s="17" t="str">
        <f>IFERROR(VLOOKUP(CONCATENATE(C29,$C$19),concatenado,2,FALSE),"Bloque Electivo Libre")</f>
        <v>Bloque Electivo Libre</v>
      </c>
      <c r="H29" s="17" t="s">
        <v>655</v>
      </c>
      <c r="I29" s="10">
        <v>6</v>
      </c>
      <c r="J29" s="10">
        <v>10808</v>
      </c>
      <c r="K29" s="10"/>
      <c r="L29" s="10" t="s">
        <v>9</v>
      </c>
      <c r="M29" s="10" t="s">
        <v>10</v>
      </c>
      <c r="N29" s="10" t="s">
        <v>11</v>
      </c>
      <c r="O29" s="10"/>
      <c r="P29" s="10"/>
      <c r="Q29" s="10">
        <v>0.47916666666666674</v>
      </c>
      <c r="R29" s="10">
        <v>0.60000000000000009</v>
      </c>
      <c r="S29" s="10" t="s">
        <v>743</v>
      </c>
      <c r="T29" s="39" t="s">
        <v>748</v>
      </c>
    </row>
    <row r="30" spans="1:20" s="35" customFormat="1" ht="39" x14ac:dyDescent="0.5">
      <c r="A30" s="36" t="s">
        <v>577</v>
      </c>
      <c r="B30" s="10" t="s">
        <v>628</v>
      </c>
      <c r="C30" s="10" t="s">
        <v>128</v>
      </c>
      <c r="D30" s="10" t="s">
        <v>633</v>
      </c>
      <c r="E30" s="17" t="s">
        <v>634</v>
      </c>
      <c r="F30" s="17" t="s">
        <v>777</v>
      </c>
      <c r="G30" s="17" t="str">
        <f>IFERROR(VLOOKUP(CONCATENATE(C30,$C$19),concatenado,2,FALSE),"Bloque Electivo Libre")</f>
        <v>Bloque Electivo Libre</v>
      </c>
      <c r="H30" s="17" t="s">
        <v>693</v>
      </c>
      <c r="I30" s="10">
        <v>6</v>
      </c>
      <c r="J30" s="10">
        <v>10238</v>
      </c>
      <c r="K30" s="10" t="s">
        <v>8</v>
      </c>
      <c r="L30" s="10" t="s">
        <v>9</v>
      </c>
      <c r="M30" s="10" t="s">
        <v>10</v>
      </c>
      <c r="N30" s="10" t="s">
        <v>11</v>
      </c>
      <c r="O30" s="10"/>
      <c r="P30" s="10"/>
      <c r="Q30" s="10">
        <v>0.41666666666666674</v>
      </c>
      <c r="R30" s="10">
        <v>0.49722222222222223</v>
      </c>
      <c r="S30" s="10" t="s">
        <v>706</v>
      </c>
      <c r="T30" s="39">
        <v>11111</v>
      </c>
    </row>
    <row r="31" spans="1:20" s="35" customFormat="1" ht="26" x14ac:dyDescent="0.5">
      <c r="A31" s="36" t="s">
        <v>577</v>
      </c>
      <c r="B31" s="10" t="s">
        <v>647</v>
      </c>
      <c r="C31" s="10" t="s">
        <v>40</v>
      </c>
      <c r="D31" s="10" t="s">
        <v>648</v>
      </c>
      <c r="E31" s="17" t="s">
        <v>614</v>
      </c>
      <c r="F31" s="17" t="s">
        <v>777</v>
      </c>
      <c r="G31" s="17" t="str">
        <f>IFERROR(VLOOKUP(CONCATENATE(C31,$C$19),concatenado,2,FALSE),"Bloque Electivo Libre")</f>
        <v>Bloque Electivo Libre</v>
      </c>
      <c r="H31" s="17" t="s">
        <v>699</v>
      </c>
      <c r="I31" s="10">
        <v>6</v>
      </c>
      <c r="J31" s="10">
        <v>10823</v>
      </c>
      <c r="K31" s="10"/>
      <c r="L31" s="10"/>
      <c r="M31" s="10"/>
      <c r="N31" s="10"/>
      <c r="O31" s="10"/>
      <c r="P31" s="10"/>
      <c r="Q31" s="10" t="s">
        <v>707</v>
      </c>
      <c r="R31" s="10" t="s">
        <v>707</v>
      </c>
      <c r="S31" s="10"/>
      <c r="T31" s="39"/>
    </row>
    <row r="32" spans="1:20" s="35" customFormat="1" ht="26" x14ac:dyDescent="0.5">
      <c r="A32" s="36" t="s">
        <v>649</v>
      </c>
      <c r="B32" s="10" t="s">
        <v>22</v>
      </c>
      <c r="C32" s="10" t="s">
        <v>54</v>
      </c>
      <c r="D32" s="10" t="s">
        <v>646</v>
      </c>
      <c r="E32" s="17" t="s">
        <v>614</v>
      </c>
      <c r="F32" s="17" t="s">
        <v>777</v>
      </c>
      <c r="G32" s="17" t="str">
        <f>IFERROR(VLOOKUP(CONCATENATE(C32,$C$19),concatenado,2,FALSE),"Bloque Electivo Libre")</f>
        <v>Bloque Electivo Libre</v>
      </c>
      <c r="H32" s="17" t="s">
        <v>698</v>
      </c>
      <c r="I32" s="10">
        <v>6</v>
      </c>
      <c r="J32" s="10">
        <v>10031</v>
      </c>
      <c r="K32" s="10"/>
      <c r="L32" s="10" t="s">
        <v>9</v>
      </c>
      <c r="M32" s="10" t="s">
        <v>10</v>
      </c>
      <c r="N32" s="10"/>
      <c r="O32" s="10" t="s">
        <v>12</v>
      </c>
      <c r="P32" s="10"/>
      <c r="Q32" s="10">
        <v>0.29166666666666674</v>
      </c>
      <c r="R32" s="10">
        <v>0.41250000000000009</v>
      </c>
      <c r="S32" s="10" t="s">
        <v>745</v>
      </c>
      <c r="T32" s="39" t="s">
        <v>759</v>
      </c>
    </row>
    <row r="33" spans="1:20" s="35" customFormat="1" ht="26" x14ac:dyDescent="0.5">
      <c r="A33" s="36" t="s">
        <v>577</v>
      </c>
      <c r="B33" s="10" t="s">
        <v>628</v>
      </c>
      <c r="C33" s="10" t="s">
        <v>96</v>
      </c>
      <c r="D33" s="10" t="s">
        <v>629</v>
      </c>
      <c r="E33" s="17" t="s">
        <v>630</v>
      </c>
      <c r="F33" s="17" t="s">
        <v>777</v>
      </c>
      <c r="G33" s="17" t="str">
        <f>IFERROR(VLOOKUP(CONCATENATE(C33,$C$19),concatenado,2,FALSE),"Bloque Electivo Libre")</f>
        <v>Bloque Electivo Libre</v>
      </c>
      <c r="H33" s="17" t="s">
        <v>690</v>
      </c>
      <c r="I33" s="10">
        <v>6</v>
      </c>
      <c r="J33" s="10">
        <v>10226</v>
      </c>
      <c r="K33" s="10" t="s">
        <v>8</v>
      </c>
      <c r="L33" s="10"/>
      <c r="M33" s="10" t="s">
        <v>10</v>
      </c>
      <c r="N33" s="10"/>
      <c r="O33" s="10"/>
      <c r="P33" s="10"/>
      <c r="Q33" s="10">
        <v>0.58333333333333326</v>
      </c>
      <c r="R33" s="10">
        <v>0.74444444444444446</v>
      </c>
      <c r="S33" s="10" t="s">
        <v>706</v>
      </c>
      <c r="T33" s="39">
        <v>11107</v>
      </c>
    </row>
    <row r="34" spans="1:20" s="35" customFormat="1" ht="26" x14ac:dyDescent="0.5">
      <c r="A34" s="36" t="s">
        <v>577</v>
      </c>
      <c r="B34" s="10" t="s">
        <v>635</v>
      </c>
      <c r="C34" s="10" t="s">
        <v>638</v>
      </c>
      <c r="D34" s="10" t="s">
        <v>639</v>
      </c>
      <c r="E34" s="17" t="s">
        <v>637</v>
      </c>
      <c r="F34" s="17" t="s">
        <v>777</v>
      </c>
      <c r="G34" s="17" t="str">
        <f>IFERROR(VLOOKUP(CONCATENATE(C34,$C$19),concatenado,2,FALSE),"Bloque Electivo Libre")</f>
        <v>Bloque Electivo Libre</v>
      </c>
      <c r="H34" s="17" t="s">
        <v>694</v>
      </c>
      <c r="I34" s="10">
        <v>0</v>
      </c>
      <c r="J34" s="10">
        <v>10466</v>
      </c>
      <c r="K34" s="10" t="s">
        <v>8</v>
      </c>
      <c r="L34" s="10" t="s">
        <v>9</v>
      </c>
      <c r="M34" s="10" t="s">
        <v>10</v>
      </c>
      <c r="N34" s="10"/>
      <c r="O34" s="10"/>
      <c r="P34" s="10"/>
      <c r="Q34" s="10">
        <v>0.4375</v>
      </c>
      <c r="R34" s="10">
        <v>0.49791666666666656</v>
      </c>
      <c r="S34" s="10" t="s">
        <v>705</v>
      </c>
      <c r="T34" s="39" t="s">
        <v>741</v>
      </c>
    </row>
    <row r="35" spans="1:20" s="35" customFormat="1" ht="26" x14ac:dyDescent="0.5">
      <c r="A35" s="36" t="s">
        <v>577</v>
      </c>
      <c r="B35" s="10" t="s">
        <v>635</v>
      </c>
      <c r="C35" s="10" t="s">
        <v>135</v>
      </c>
      <c r="D35" s="10" t="s">
        <v>636</v>
      </c>
      <c r="E35" s="17" t="s">
        <v>637</v>
      </c>
      <c r="F35" s="17" t="s">
        <v>777</v>
      </c>
      <c r="G35" s="17" t="str">
        <f>IFERROR(VLOOKUP(CONCATENATE(C35,$C$19),concatenado,2,FALSE),"Bloque Electivo Libre")</f>
        <v>Bloque Electivo Libre</v>
      </c>
      <c r="H35" s="17" t="s">
        <v>694</v>
      </c>
      <c r="I35" s="10">
        <v>6</v>
      </c>
      <c r="J35" s="10">
        <v>10457</v>
      </c>
      <c r="K35" s="10"/>
      <c r="L35" s="10"/>
      <c r="M35" s="10"/>
      <c r="N35" s="10" t="s">
        <v>11</v>
      </c>
      <c r="O35" s="10"/>
      <c r="P35" s="10"/>
      <c r="Q35" s="10">
        <v>0.29166666666666674</v>
      </c>
      <c r="R35" s="10">
        <v>0.41250000000000009</v>
      </c>
      <c r="S35" s="10" t="s">
        <v>704</v>
      </c>
      <c r="T35" s="39">
        <v>9108</v>
      </c>
    </row>
    <row r="36" spans="1:20" s="35" customFormat="1" ht="26" x14ac:dyDescent="0.5">
      <c r="A36" s="36" t="s">
        <v>577</v>
      </c>
      <c r="B36" s="10" t="s">
        <v>635</v>
      </c>
      <c r="C36" s="10" t="s">
        <v>135</v>
      </c>
      <c r="D36" s="10" t="s">
        <v>636</v>
      </c>
      <c r="E36" s="17" t="s">
        <v>637</v>
      </c>
      <c r="F36" s="17" t="s">
        <v>777</v>
      </c>
      <c r="G36" s="17" t="str">
        <f>IFERROR(VLOOKUP(CONCATENATE(C36,$C$19),concatenado,2,FALSE),"Bloque Electivo Libre")</f>
        <v>Bloque Electivo Libre</v>
      </c>
      <c r="H36" s="17" t="s">
        <v>694</v>
      </c>
      <c r="I36" s="10">
        <v>6</v>
      </c>
      <c r="J36" s="10">
        <v>10457</v>
      </c>
      <c r="K36" s="10" t="s">
        <v>8</v>
      </c>
      <c r="L36" s="10" t="s">
        <v>9</v>
      </c>
      <c r="M36" s="10" t="s">
        <v>10</v>
      </c>
      <c r="N36" s="10"/>
      <c r="O36" s="10"/>
      <c r="P36" s="10"/>
      <c r="Q36" s="10">
        <v>0.29166666666666674</v>
      </c>
      <c r="R36" s="10">
        <v>0.4326388888888888</v>
      </c>
      <c r="S36" s="10" t="s">
        <v>704</v>
      </c>
      <c r="T36" s="39">
        <v>9108</v>
      </c>
    </row>
    <row r="37" spans="1:20" s="35" customFormat="1" ht="39" x14ac:dyDescent="0.5">
      <c r="A37" s="36" t="s">
        <v>577</v>
      </c>
      <c r="B37" s="10" t="s">
        <v>583</v>
      </c>
      <c r="C37" s="10" t="s">
        <v>72</v>
      </c>
      <c r="D37" s="10" t="s">
        <v>607</v>
      </c>
      <c r="E37" s="17" t="s">
        <v>588</v>
      </c>
      <c r="F37" s="17" t="s">
        <v>777</v>
      </c>
      <c r="G37" s="17" t="str">
        <f>IFERROR(VLOOKUP(CONCATENATE(C37,$C$19),concatenado,2,FALSE),"Bloque Electivo Libre")</f>
        <v>Bloque Electivo Libre</v>
      </c>
      <c r="H37" s="17" t="s">
        <v>674</v>
      </c>
      <c r="I37" s="10">
        <v>6</v>
      </c>
      <c r="J37" s="10">
        <v>10852</v>
      </c>
      <c r="K37" s="10"/>
      <c r="L37" s="10"/>
      <c r="M37" s="10"/>
      <c r="N37" s="10"/>
      <c r="O37" s="10"/>
      <c r="P37" s="10"/>
      <c r="Q37" s="10" t="s">
        <v>707</v>
      </c>
      <c r="R37" s="10" t="s">
        <v>707</v>
      </c>
      <c r="S37" s="10"/>
      <c r="T37" s="39"/>
    </row>
    <row r="38" spans="1:20" s="35" customFormat="1" ht="26" x14ac:dyDescent="0.5">
      <c r="A38" s="36" t="s">
        <v>577</v>
      </c>
      <c r="B38" s="10" t="s">
        <v>583</v>
      </c>
      <c r="C38" s="10" t="s">
        <v>81</v>
      </c>
      <c r="D38" s="10" t="s">
        <v>587</v>
      </c>
      <c r="E38" s="17" t="s">
        <v>588</v>
      </c>
      <c r="F38" s="17" t="s">
        <v>777</v>
      </c>
      <c r="G38" s="17" t="str">
        <f>IFERROR(VLOOKUP(CONCATENATE(C38,$C$19),concatenado,2,FALSE),"Bloque Electivo Libre")</f>
        <v>Bloque Electivo Libre</v>
      </c>
      <c r="H38" s="17" t="s">
        <v>659</v>
      </c>
      <c r="I38" s="10">
        <v>6</v>
      </c>
      <c r="J38" s="10">
        <v>10576</v>
      </c>
      <c r="K38" s="10"/>
      <c r="L38" s="10"/>
      <c r="M38" s="10"/>
      <c r="N38" s="10"/>
      <c r="O38" s="10"/>
      <c r="P38" s="10"/>
      <c r="Q38" s="10"/>
      <c r="R38" s="10"/>
      <c r="S38" s="10"/>
      <c r="T38" s="39"/>
    </row>
    <row r="39" spans="1:20" s="35" customFormat="1" ht="39" x14ac:dyDescent="0.5">
      <c r="A39" s="36" t="s">
        <v>577</v>
      </c>
      <c r="B39" s="10" t="s">
        <v>583</v>
      </c>
      <c r="C39" s="10" t="s">
        <v>72</v>
      </c>
      <c r="D39" s="10" t="s">
        <v>607</v>
      </c>
      <c r="E39" s="17" t="s">
        <v>588</v>
      </c>
      <c r="F39" s="17" t="s">
        <v>777</v>
      </c>
      <c r="G39" s="17" t="str">
        <f>IFERROR(VLOOKUP(CONCATENATE(C39,$C$19),concatenado,2,FALSE),"Bloque Electivo Libre")</f>
        <v>Bloque Electivo Libre</v>
      </c>
      <c r="H39" s="17" t="s">
        <v>674</v>
      </c>
      <c r="I39" s="10">
        <v>6</v>
      </c>
      <c r="J39" s="10">
        <v>10564</v>
      </c>
      <c r="K39" s="10" t="s">
        <v>8</v>
      </c>
      <c r="L39" s="10"/>
      <c r="M39" s="10" t="s">
        <v>10</v>
      </c>
      <c r="N39" s="10"/>
      <c r="O39" s="10" t="s">
        <v>12</v>
      </c>
      <c r="P39" s="10"/>
      <c r="Q39" s="10">
        <v>0.41666666666666674</v>
      </c>
      <c r="R39" s="10">
        <v>0.53750000000000009</v>
      </c>
      <c r="S39" s="10" t="s">
        <v>706</v>
      </c>
      <c r="T39" s="39">
        <v>11209</v>
      </c>
    </row>
    <row r="40" spans="1:20" s="35" customFormat="1" ht="26" x14ac:dyDescent="0.5">
      <c r="A40" s="36" t="s">
        <v>649</v>
      </c>
      <c r="B40" s="10" t="s">
        <v>583</v>
      </c>
      <c r="C40" s="10" t="s">
        <v>484</v>
      </c>
      <c r="D40" s="10" t="s">
        <v>652</v>
      </c>
      <c r="E40" s="17" t="s">
        <v>588</v>
      </c>
      <c r="F40" s="17" t="s">
        <v>777</v>
      </c>
      <c r="G40" s="17" t="str">
        <f>IFERROR(VLOOKUP(CONCATENATE(C40,$C$19),concatenado,2,FALSE),"Bloque Electivo Libre")</f>
        <v>Bloque Electivo Libre</v>
      </c>
      <c r="H40" s="17" t="s">
        <v>655</v>
      </c>
      <c r="I40" s="10">
        <v>6</v>
      </c>
      <c r="J40" s="10">
        <v>10089</v>
      </c>
      <c r="K40" s="10" t="s">
        <v>8</v>
      </c>
      <c r="L40" s="10" t="s">
        <v>9</v>
      </c>
      <c r="M40" s="10" t="s">
        <v>10</v>
      </c>
      <c r="N40" s="10"/>
      <c r="O40" s="10"/>
      <c r="P40" s="10"/>
      <c r="Q40" s="10">
        <v>0.41666666666666674</v>
      </c>
      <c r="R40" s="10">
        <v>0.53750000000000009</v>
      </c>
      <c r="S40" s="10" t="s">
        <v>743</v>
      </c>
      <c r="T40" s="39" t="s">
        <v>744</v>
      </c>
    </row>
    <row r="41" spans="1:20" s="35" customFormat="1" ht="39" x14ac:dyDescent="0.5">
      <c r="A41" s="36" t="s">
        <v>649</v>
      </c>
      <c r="B41" s="10" t="s">
        <v>583</v>
      </c>
      <c r="C41" s="10" t="s">
        <v>480</v>
      </c>
      <c r="D41" s="10" t="s">
        <v>597</v>
      </c>
      <c r="E41" s="17" t="s">
        <v>588</v>
      </c>
      <c r="F41" s="17" t="s">
        <v>777</v>
      </c>
      <c r="G41" s="17" t="str">
        <f>IFERROR(VLOOKUP(CONCATENATE(C41,$C$19),concatenado,2,FALSE),"Bloque Electivo Libre")</f>
        <v>Bloque Electivo Libre</v>
      </c>
      <c r="H41" s="17" t="s">
        <v>666</v>
      </c>
      <c r="I41" s="10">
        <v>6</v>
      </c>
      <c r="J41" s="10">
        <v>10106</v>
      </c>
      <c r="K41" s="10"/>
      <c r="L41" s="10" t="s">
        <v>9</v>
      </c>
      <c r="M41" s="10" t="s">
        <v>10</v>
      </c>
      <c r="N41" s="10" t="s">
        <v>11</v>
      </c>
      <c r="O41" s="10"/>
      <c r="P41" s="10"/>
      <c r="Q41" s="10">
        <v>0.41666666666666674</v>
      </c>
      <c r="R41" s="10">
        <v>0.53750000000000009</v>
      </c>
      <c r="S41" s="10" t="s">
        <v>708</v>
      </c>
      <c r="T41" s="39" t="s">
        <v>709</v>
      </c>
    </row>
    <row r="42" spans="1:20" s="35" customFormat="1" ht="26" x14ac:dyDescent="0.5">
      <c r="A42" s="36" t="s">
        <v>577</v>
      </c>
      <c r="B42" s="10" t="s">
        <v>616</v>
      </c>
      <c r="C42" s="10" t="s">
        <v>67</v>
      </c>
      <c r="D42" s="10" t="s">
        <v>766</v>
      </c>
      <c r="E42" s="17" t="s">
        <v>588</v>
      </c>
      <c r="F42" s="17" t="s">
        <v>777</v>
      </c>
      <c r="G42" s="17" t="str">
        <f>IFERROR(VLOOKUP(CONCATENATE(C42,$C$19),concatenado,2,FALSE),"Bloque Electivo Libre")</f>
        <v>Bloque Electivo Libre</v>
      </c>
      <c r="H42" s="17" t="s">
        <v>767</v>
      </c>
      <c r="I42" s="10">
        <v>6</v>
      </c>
      <c r="J42" s="10">
        <v>10517</v>
      </c>
      <c r="K42" s="10" t="s">
        <v>8</v>
      </c>
      <c r="L42" s="10"/>
      <c r="M42" s="10" t="s">
        <v>10</v>
      </c>
      <c r="N42" s="10"/>
      <c r="O42" s="10" t="s">
        <v>12</v>
      </c>
      <c r="P42" s="10"/>
      <c r="Q42" s="10">
        <v>0.41666666666666674</v>
      </c>
      <c r="R42" s="10">
        <v>0.53750000000000009</v>
      </c>
      <c r="S42" s="10" t="s">
        <v>706</v>
      </c>
      <c r="T42" s="39">
        <v>11103</v>
      </c>
    </row>
    <row r="43" spans="1:20" s="35" customFormat="1" ht="26" x14ac:dyDescent="0.5">
      <c r="A43" s="36" t="s">
        <v>577</v>
      </c>
      <c r="B43" s="10" t="s">
        <v>583</v>
      </c>
      <c r="C43" s="10" t="s">
        <v>593</v>
      </c>
      <c r="D43" s="10" t="s">
        <v>594</v>
      </c>
      <c r="E43" s="17" t="s">
        <v>588</v>
      </c>
      <c r="F43" s="17" t="s">
        <v>777</v>
      </c>
      <c r="G43" s="17" t="str">
        <f>IFERROR(VLOOKUP(CONCATENATE(C43,$C$19),concatenado,2,FALSE),"Bloque Electivo Libre")</f>
        <v>Bloque Electivo Libre</v>
      </c>
      <c r="H43" s="17" t="s">
        <v>664</v>
      </c>
      <c r="I43" s="10">
        <v>6</v>
      </c>
      <c r="J43" s="10">
        <v>10366</v>
      </c>
      <c r="K43" s="10" t="s">
        <v>8</v>
      </c>
      <c r="L43" s="10"/>
      <c r="M43" s="10" t="s">
        <v>10</v>
      </c>
      <c r="N43" s="10"/>
      <c r="O43" s="10" t="s">
        <v>12</v>
      </c>
      <c r="P43" s="10"/>
      <c r="Q43" s="10">
        <v>0.35416666666666674</v>
      </c>
      <c r="R43" s="10">
        <v>0.47500000000000009</v>
      </c>
      <c r="S43" s="10" t="s">
        <v>706</v>
      </c>
      <c r="T43" s="39">
        <v>11108</v>
      </c>
    </row>
    <row r="44" spans="1:20" s="35" customFormat="1" ht="39" x14ac:dyDescent="0.5">
      <c r="A44" s="36" t="s">
        <v>577</v>
      </c>
      <c r="B44" s="10" t="s">
        <v>583</v>
      </c>
      <c r="C44" s="10" t="s">
        <v>72</v>
      </c>
      <c r="D44" s="10" t="s">
        <v>607</v>
      </c>
      <c r="E44" s="17" t="s">
        <v>588</v>
      </c>
      <c r="F44" s="17" t="s">
        <v>777</v>
      </c>
      <c r="G44" s="17" t="str">
        <f>IFERROR(VLOOKUP(CONCATENATE(C44,$C$19),concatenado,2,FALSE),"Bloque Electivo Libre")</f>
        <v>Bloque Electivo Libre</v>
      </c>
      <c r="H44" s="17" t="s">
        <v>674</v>
      </c>
      <c r="I44" s="10">
        <v>6</v>
      </c>
      <c r="J44" s="10">
        <v>10359</v>
      </c>
      <c r="K44" s="10" t="s">
        <v>8</v>
      </c>
      <c r="L44" s="10"/>
      <c r="M44" s="10" t="s">
        <v>10</v>
      </c>
      <c r="N44" s="10"/>
      <c r="O44" s="10"/>
      <c r="P44" s="10"/>
      <c r="Q44" s="10">
        <v>0.35416666666666674</v>
      </c>
      <c r="R44" s="10">
        <v>0.53541666666666665</v>
      </c>
      <c r="S44" s="10" t="s">
        <v>710</v>
      </c>
      <c r="T44" s="39">
        <v>17146</v>
      </c>
    </row>
    <row r="45" spans="1:20" s="35" customFormat="1" ht="39" x14ac:dyDescent="0.5">
      <c r="A45" s="36" t="s">
        <v>577</v>
      </c>
      <c r="B45" s="10" t="s">
        <v>583</v>
      </c>
      <c r="C45" s="10" t="s">
        <v>480</v>
      </c>
      <c r="D45" s="10" t="s">
        <v>597</v>
      </c>
      <c r="E45" s="17" t="s">
        <v>588</v>
      </c>
      <c r="F45" s="17" t="s">
        <v>777</v>
      </c>
      <c r="G45" s="17" t="str">
        <f>IFERROR(VLOOKUP(CONCATENATE(C45,$C$19),concatenado,2,FALSE),"Bloque Electivo Libre")</f>
        <v>Bloque Electivo Libre</v>
      </c>
      <c r="H45" s="17" t="s">
        <v>666</v>
      </c>
      <c r="I45" s="10">
        <v>6</v>
      </c>
      <c r="J45" s="10">
        <v>10350</v>
      </c>
      <c r="K45" s="10" t="s">
        <v>8</v>
      </c>
      <c r="L45" s="10"/>
      <c r="M45" s="10" t="s">
        <v>10</v>
      </c>
      <c r="N45" s="10"/>
      <c r="O45" s="10" t="s">
        <v>12</v>
      </c>
      <c r="P45" s="10"/>
      <c r="Q45" s="10">
        <v>0.35416666666666674</v>
      </c>
      <c r="R45" s="10">
        <v>0.47500000000000009</v>
      </c>
      <c r="S45" s="10" t="s">
        <v>714</v>
      </c>
      <c r="T45" s="39" t="s">
        <v>718</v>
      </c>
    </row>
    <row r="46" spans="1:20" s="35" customFormat="1" ht="39" x14ac:dyDescent="0.5">
      <c r="A46" s="36" t="s">
        <v>649</v>
      </c>
      <c r="B46" s="10" t="s">
        <v>583</v>
      </c>
      <c r="C46" s="10" t="s">
        <v>72</v>
      </c>
      <c r="D46" s="10" t="s">
        <v>607</v>
      </c>
      <c r="E46" s="17" t="s">
        <v>588</v>
      </c>
      <c r="F46" s="17" t="s">
        <v>777</v>
      </c>
      <c r="G46" s="17" t="str">
        <f>IFERROR(VLOOKUP(CONCATENATE(C46,$C$19),concatenado,2,FALSE),"Bloque Electivo Libre")</f>
        <v>Bloque Electivo Libre</v>
      </c>
      <c r="H46" s="17" t="s">
        <v>674</v>
      </c>
      <c r="I46" s="10">
        <v>6</v>
      </c>
      <c r="J46" s="10">
        <v>10140</v>
      </c>
      <c r="K46" s="10"/>
      <c r="L46" s="10" t="s">
        <v>9</v>
      </c>
      <c r="M46" s="10" t="s">
        <v>10</v>
      </c>
      <c r="N46" s="10" t="s">
        <v>11</v>
      </c>
      <c r="O46" s="10"/>
      <c r="P46" s="10"/>
      <c r="Q46" s="10">
        <v>0.54166666666666674</v>
      </c>
      <c r="R46" s="10">
        <v>0.66250000000000009</v>
      </c>
      <c r="S46" s="10" t="s">
        <v>708</v>
      </c>
      <c r="T46" s="39" t="s">
        <v>709</v>
      </c>
    </row>
    <row r="47" spans="1:20" s="35" customFormat="1" ht="26" x14ac:dyDescent="0.5">
      <c r="A47" s="36" t="s">
        <v>577</v>
      </c>
      <c r="B47" s="10" t="s">
        <v>583</v>
      </c>
      <c r="C47" s="10" t="s">
        <v>81</v>
      </c>
      <c r="D47" s="10" t="s">
        <v>587</v>
      </c>
      <c r="E47" s="17" t="s">
        <v>588</v>
      </c>
      <c r="F47" s="17" t="s">
        <v>777</v>
      </c>
      <c r="G47" s="17" t="str">
        <f>IFERROR(VLOOKUP(CONCATENATE(C47,$C$19),concatenado,2,FALSE),"Bloque Electivo Libre")</f>
        <v>Bloque Electivo Libre</v>
      </c>
      <c r="H47" s="17" t="s">
        <v>659</v>
      </c>
      <c r="I47" s="10">
        <v>6</v>
      </c>
      <c r="J47" s="10">
        <v>10544</v>
      </c>
      <c r="K47" s="10"/>
      <c r="L47" s="10"/>
      <c r="M47" s="10"/>
      <c r="N47" s="10"/>
      <c r="O47" s="10"/>
      <c r="P47" s="10"/>
      <c r="Q47" s="10" t="s">
        <v>707</v>
      </c>
      <c r="R47" s="10" t="s">
        <v>707</v>
      </c>
      <c r="S47" s="10" t="s">
        <v>708</v>
      </c>
      <c r="T47" s="39" t="s">
        <v>709</v>
      </c>
    </row>
    <row r="48" spans="1:20" s="35" customFormat="1" ht="39" x14ac:dyDescent="0.5">
      <c r="A48" s="36" t="s">
        <v>577</v>
      </c>
      <c r="B48" s="10" t="s">
        <v>583</v>
      </c>
      <c r="C48" s="10" t="s">
        <v>72</v>
      </c>
      <c r="D48" s="10" t="s">
        <v>607</v>
      </c>
      <c r="E48" s="17" t="s">
        <v>588</v>
      </c>
      <c r="F48" s="17" t="s">
        <v>777</v>
      </c>
      <c r="G48" s="17" t="str">
        <f>IFERROR(VLOOKUP(CONCATENATE(C48,$C$19),concatenado,2,FALSE),"Bloque Electivo Libre")</f>
        <v>Bloque Electivo Libre</v>
      </c>
      <c r="H48" s="17" t="s">
        <v>674</v>
      </c>
      <c r="I48" s="10">
        <v>6</v>
      </c>
      <c r="J48" s="10">
        <v>10562</v>
      </c>
      <c r="K48" s="10"/>
      <c r="L48" s="10"/>
      <c r="M48" s="10"/>
      <c r="N48" s="10"/>
      <c r="O48" s="10"/>
      <c r="P48" s="10"/>
      <c r="Q48" s="10" t="s">
        <v>707</v>
      </c>
      <c r="R48" s="10" t="s">
        <v>707</v>
      </c>
      <c r="S48" s="10" t="s">
        <v>708</v>
      </c>
      <c r="T48" s="39" t="s">
        <v>709</v>
      </c>
    </row>
    <row r="49" spans="1:20" s="35" customFormat="1" ht="26" x14ac:dyDescent="0.5">
      <c r="A49" s="36" t="s">
        <v>577</v>
      </c>
      <c r="B49" s="10" t="s">
        <v>635</v>
      </c>
      <c r="C49" s="10" t="s">
        <v>140</v>
      </c>
      <c r="D49" s="10" t="s">
        <v>640</v>
      </c>
      <c r="E49" s="17" t="s">
        <v>641</v>
      </c>
      <c r="F49" s="17" t="s">
        <v>777</v>
      </c>
      <c r="G49" s="17" t="str">
        <f>IFERROR(VLOOKUP(CONCATENATE(C49,$C$19),concatenado,2,FALSE),"Bloque Electivo Libre")</f>
        <v>Bloque Electivo Libre</v>
      </c>
      <c r="H49" s="17" t="s">
        <v>695</v>
      </c>
      <c r="I49" s="10">
        <v>6</v>
      </c>
      <c r="J49" s="10">
        <v>10455</v>
      </c>
      <c r="K49" s="10" t="s">
        <v>8</v>
      </c>
      <c r="L49" s="10" t="s">
        <v>9</v>
      </c>
      <c r="M49" s="10"/>
      <c r="N49" s="10" t="s">
        <v>11</v>
      </c>
      <c r="O49" s="10"/>
      <c r="P49" s="10"/>
      <c r="Q49" s="10">
        <v>0.29166666666666674</v>
      </c>
      <c r="R49" s="10">
        <v>0.4326388888888888</v>
      </c>
      <c r="S49" s="10" t="s">
        <v>704</v>
      </c>
      <c r="T49" s="39" t="s">
        <v>738</v>
      </c>
    </row>
    <row r="50" spans="1:20" s="35" customFormat="1" ht="26" x14ac:dyDescent="0.5">
      <c r="A50" s="36" t="s">
        <v>577</v>
      </c>
      <c r="B50" s="10" t="s">
        <v>635</v>
      </c>
      <c r="C50" s="10" t="s">
        <v>140</v>
      </c>
      <c r="D50" s="10" t="s">
        <v>640</v>
      </c>
      <c r="E50" s="17" t="s">
        <v>641</v>
      </c>
      <c r="F50" s="17" t="s">
        <v>777</v>
      </c>
      <c r="G50" s="17" t="str">
        <f>IFERROR(VLOOKUP(CONCATENATE(C50,$C$19),concatenado,2,FALSE),"Bloque Electivo Libre")</f>
        <v>Bloque Electivo Libre</v>
      </c>
      <c r="H50" s="17" t="s">
        <v>695</v>
      </c>
      <c r="I50" s="10">
        <v>6</v>
      </c>
      <c r="J50" s="10">
        <v>10455</v>
      </c>
      <c r="K50" s="10"/>
      <c r="L50" s="10"/>
      <c r="M50" s="10"/>
      <c r="N50" s="10"/>
      <c r="O50" s="10" t="s">
        <v>12</v>
      </c>
      <c r="P50" s="10"/>
      <c r="Q50" s="10">
        <v>0.29166666666666674</v>
      </c>
      <c r="R50" s="10">
        <v>0.41250000000000009</v>
      </c>
      <c r="S50" s="10" t="s">
        <v>704</v>
      </c>
      <c r="T50" s="39" t="s">
        <v>738</v>
      </c>
    </row>
    <row r="51" spans="1:20" s="35" customFormat="1" ht="26" x14ac:dyDescent="0.5">
      <c r="A51" s="36" t="s">
        <v>577</v>
      </c>
      <c r="B51" s="10" t="s">
        <v>628</v>
      </c>
      <c r="C51" s="10" t="s">
        <v>116</v>
      </c>
      <c r="D51" s="10" t="s">
        <v>632</v>
      </c>
      <c r="E51" s="17" t="s">
        <v>578</v>
      </c>
      <c r="F51" s="17" t="s">
        <v>777</v>
      </c>
      <c r="G51" s="17" t="str">
        <f>IFERROR(VLOOKUP(CONCATENATE(C51,$C$19),concatenado,2,FALSE),"Bloque Electivo Libre")</f>
        <v>Bloque Electivo Libre</v>
      </c>
      <c r="H51" s="17" t="s">
        <v>692</v>
      </c>
      <c r="I51" s="10">
        <v>6</v>
      </c>
      <c r="J51" s="10">
        <v>10145</v>
      </c>
      <c r="K51" s="10" t="s">
        <v>8</v>
      </c>
      <c r="L51" s="10" t="s">
        <v>9</v>
      </c>
      <c r="M51" s="10" t="s">
        <v>10</v>
      </c>
      <c r="N51" s="10" t="s">
        <v>11</v>
      </c>
      <c r="O51" s="10"/>
      <c r="P51" s="10"/>
      <c r="Q51" s="10">
        <v>0.66666666666666674</v>
      </c>
      <c r="R51" s="10">
        <v>0.74722222222222223</v>
      </c>
      <c r="S51" s="10" t="s">
        <v>706</v>
      </c>
      <c r="T51" s="39">
        <v>11008</v>
      </c>
    </row>
    <row r="52" spans="1:20" s="35" customFormat="1" ht="26" x14ac:dyDescent="0.5">
      <c r="A52" s="36" t="s">
        <v>577</v>
      </c>
      <c r="B52" s="10" t="s">
        <v>579</v>
      </c>
      <c r="C52" s="10" t="s">
        <v>533</v>
      </c>
      <c r="D52" s="10" t="s">
        <v>580</v>
      </c>
      <c r="E52" s="17" t="s">
        <v>581</v>
      </c>
      <c r="F52" s="17" t="s">
        <v>567</v>
      </c>
      <c r="G52" s="17" t="str">
        <f>IFERROR(VLOOKUP(CONCATENATE(C52,$C$19),concatenado,2,FALSE),"Bloque Electivo Libre")</f>
        <v>Bloque Electivo Libre</v>
      </c>
      <c r="H52" s="17" t="s">
        <v>656</v>
      </c>
      <c r="I52" s="10">
        <v>3</v>
      </c>
      <c r="J52" s="10">
        <v>10513</v>
      </c>
      <c r="K52" s="10" t="s">
        <v>8</v>
      </c>
      <c r="L52" s="10" t="s">
        <v>9</v>
      </c>
      <c r="M52" s="10" t="s">
        <v>10</v>
      </c>
      <c r="N52" s="10"/>
      <c r="O52" s="10"/>
      <c r="P52" s="10"/>
      <c r="Q52" s="10">
        <v>0.47916666666666674</v>
      </c>
      <c r="R52" s="10">
        <v>0.60000000000000009</v>
      </c>
      <c r="S52" s="10" t="s">
        <v>704</v>
      </c>
      <c r="T52" s="39">
        <v>9009</v>
      </c>
    </row>
    <row r="53" spans="1:20" s="35" customFormat="1" ht="26" x14ac:dyDescent="0.5">
      <c r="A53" s="36" t="s">
        <v>577</v>
      </c>
      <c r="B53" s="10" t="s">
        <v>579</v>
      </c>
      <c r="C53" s="10" t="s">
        <v>533</v>
      </c>
      <c r="D53" s="10" t="s">
        <v>580</v>
      </c>
      <c r="E53" s="17" t="s">
        <v>581</v>
      </c>
      <c r="F53" s="17" t="s">
        <v>567</v>
      </c>
      <c r="G53" s="17" t="str">
        <f>IFERROR(VLOOKUP(CONCATENATE(C53,$C$19),concatenado,2,FALSE),"Bloque Electivo Libre")</f>
        <v>Bloque Electivo Libre</v>
      </c>
      <c r="H53" s="17" t="s">
        <v>656</v>
      </c>
      <c r="I53" s="10">
        <v>3</v>
      </c>
      <c r="J53" s="10">
        <v>10511</v>
      </c>
      <c r="K53" s="10"/>
      <c r="L53" s="10" t="s">
        <v>9</v>
      </c>
      <c r="M53" s="10" t="s">
        <v>10</v>
      </c>
      <c r="N53" s="10" t="s">
        <v>11</v>
      </c>
      <c r="O53" s="10"/>
      <c r="P53" s="10"/>
      <c r="Q53" s="10">
        <v>0.35416666666666674</v>
      </c>
      <c r="R53" s="10">
        <v>0.47500000000000009</v>
      </c>
      <c r="S53" s="10" t="s">
        <v>704</v>
      </c>
      <c r="T53" s="39">
        <v>9009</v>
      </c>
    </row>
    <row r="54" spans="1:20" s="35" customFormat="1" ht="26" x14ac:dyDescent="0.5">
      <c r="A54" s="36" t="s">
        <v>577</v>
      </c>
      <c r="B54" s="10" t="s">
        <v>583</v>
      </c>
      <c r="C54" s="10" t="s">
        <v>539</v>
      </c>
      <c r="D54" s="10" t="s">
        <v>601</v>
      </c>
      <c r="E54" s="17" t="s">
        <v>581</v>
      </c>
      <c r="F54" s="17" t="s">
        <v>567</v>
      </c>
      <c r="G54" s="17" t="str">
        <f>IFERROR(VLOOKUP(CONCATENATE(C54,$C$19),concatenado,2,FALSE),"Bloque Electivo Libre")</f>
        <v>Bloque Electivo Libre</v>
      </c>
      <c r="H54" s="17" t="s">
        <v>668</v>
      </c>
      <c r="I54" s="10">
        <v>3</v>
      </c>
      <c r="J54" s="10">
        <v>10377</v>
      </c>
      <c r="K54" s="10" t="s">
        <v>8</v>
      </c>
      <c r="L54" s="10" t="s">
        <v>9</v>
      </c>
      <c r="M54" s="10" t="s">
        <v>10</v>
      </c>
      <c r="N54" s="10"/>
      <c r="O54" s="10"/>
      <c r="P54" s="10"/>
      <c r="Q54" s="10">
        <v>0.29166666666666674</v>
      </c>
      <c r="R54" s="10">
        <v>0.41250000000000009</v>
      </c>
      <c r="S54" s="10" t="s">
        <v>705</v>
      </c>
      <c r="T54" s="39" t="s">
        <v>721</v>
      </c>
    </row>
    <row r="55" spans="1:20" s="35" customFormat="1" ht="26" x14ac:dyDescent="0.5">
      <c r="A55" s="36" t="s">
        <v>649</v>
      </c>
      <c r="B55" s="10" t="s">
        <v>583</v>
      </c>
      <c r="C55" s="10" t="s">
        <v>538</v>
      </c>
      <c r="D55" s="10" t="s">
        <v>604</v>
      </c>
      <c r="E55" s="17" t="s">
        <v>581</v>
      </c>
      <c r="F55" s="17" t="s">
        <v>567</v>
      </c>
      <c r="G55" s="17" t="str">
        <f>IFERROR(VLOOKUP(CONCATENATE(C55,$C$19),concatenado,2,FALSE),"Bloque Electivo Libre")</f>
        <v>Bloque Electivo Libre</v>
      </c>
      <c r="H55" s="17" t="s">
        <v>671</v>
      </c>
      <c r="I55" s="10">
        <v>3</v>
      </c>
      <c r="J55" s="10">
        <v>10126</v>
      </c>
      <c r="K55" s="10" t="s">
        <v>8</v>
      </c>
      <c r="L55" s="10" t="s">
        <v>9</v>
      </c>
      <c r="M55" s="10" t="s">
        <v>10</v>
      </c>
      <c r="N55" s="10"/>
      <c r="O55" s="10"/>
      <c r="P55" s="10"/>
      <c r="Q55" s="10">
        <v>0.35416666666666674</v>
      </c>
      <c r="R55" s="10">
        <v>0.47500000000000009</v>
      </c>
      <c r="S55" s="10" t="s">
        <v>743</v>
      </c>
      <c r="T55" s="39" t="s">
        <v>746</v>
      </c>
    </row>
    <row r="56" spans="1:20" s="35" customFormat="1" ht="26" x14ac:dyDescent="0.5">
      <c r="A56" s="36" t="s">
        <v>649</v>
      </c>
      <c r="B56" s="10" t="s">
        <v>583</v>
      </c>
      <c r="C56" s="10" t="s">
        <v>535</v>
      </c>
      <c r="D56" s="10" t="s">
        <v>592</v>
      </c>
      <c r="E56" s="17" t="s">
        <v>581</v>
      </c>
      <c r="F56" s="17" t="s">
        <v>567</v>
      </c>
      <c r="G56" s="17" t="str">
        <f>IFERROR(VLOOKUP(CONCATENATE(C56,$C$19),concatenado,2,FALSE),"Bloque Electivo Libre")</f>
        <v>Bloque Electivo Libre</v>
      </c>
      <c r="H56" s="17" t="s">
        <v>663</v>
      </c>
      <c r="I56" s="10">
        <v>3</v>
      </c>
      <c r="J56" s="10">
        <v>10735</v>
      </c>
      <c r="K56" s="10"/>
      <c r="L56" s="10" t="s">
        <v>9</v>
      </c>
      <c r="M56" s="10" t="s">
        <v>10</v>
      </c>
      <c r="N56" s="10" t="s">
        <v>11</v>
      </c>
      <c r="O56" s="10"/>
      <c r="P56" s="10"/>
      <c r="Q56" s="10">
        <v>0.41666666666666674</v>
      </c>
      <c r="R56" s="10">
        <v>0.53750000000000009</v>
      </c>
      <c r="S56" s="10" t="s">
        <v>743</v>
      </c>
      <c r="T56" s="39" t="s">
        <v>746</v>
      </c>
    </row>
    <row r="57" spans="1:20" s="35" customFormat="1" ht="26" x14ac:dyDescent="0.5">
      <c r="A57" s="36" t="s">
        <v>649</v>
      </c>
      <c r="B57" s="10" t="s">
        <v>583</v>
      </c>
      <c r="C57" s="10" t="s">
        <v>564</v>
      </c>
      <c r="D57" s="10" t="s">
        <v>651</v>
      </c>
      <c r="E57" s="17" t="s">
        <v>581</v>
      </c>
      <c r="F57" s="17" t="s">
        <v>567</v>
      </c>
      <c r="G57" s="17" t="str">
        <f>IFERROR(VLOOKUP(CONCATENATE(C57,$C$19),concatenado,2,FALSE),"Bloque Electivo Libre")</f>
        <v>Bloque Electivo Libre</v>
      </c>
      <c r="H57" s="17" t="s">
        <v>701</v>
      </c>
      <c r="I57" s="10">
        <v>3</v>
      </c>
      <c r="J57" s="10">
        <v>10085</v>
      </c>
      <c r="K57" s="10" t="s">
        <v>8</v>
      </c>
      <c r="L57" s="10" t="s">
        <v>9</v>
      </c>
      <c r="M57" s="10"/>
      <c r="N57" s="10" t="s">
        <v>11</v>
      </c>
      <c r="O57" s="10"/>
      <c r="P57" s="10"/>
      <c r="Q57" s="10">
        <v>0.41666666666666674</v>
      </c>
      <c r="R57" s="10">
        <v>0.53750000000000009</v>
      </c>
      <c r="S57" s="10"/>
      <c r="T57" s="39"/>
    </row>
    <row r="58" spans="1:20" s="35" customFormat="1" ht="26" x14ac:dyDescent="0.5">
      <c r="A58" s="36" t="s">
        <v>577</v>
      </c>
      <c r="B58" s="10" t="s">
        <v>583</v>
      </c>
      <c r="C58" s="10" t="s">
        <v>546</v>
      </c>
      <c r="D58" s="10" t="s">
        <v>610</v>
      </c>
      <c r="E58" s="17" t="s">
        <v>581</v>
      </c>
      <c r="F58" s="17" t="s">
        <v>567</v>
      </c>
      <c r="G58" s="17" t="str">
        <f>IFERROR(VLOOKUP(CONCATENATE(C58,$C$19),concatenado,2,FALSE),"Bloque Electivo Libre")</f>
        <v>Bloque Electivo Libre</v>
      </c>
      <c r="H58" s="17" t="s">
        <v>676</v>
      </c>
      <c r="I58" s="10">
        <v>3</v>
      </c>
      <c r="J58" s="10">
        <v>10568</v>
      </c>
      <c r="K58" s="10"/>
      <c r="L58" s="10" t="s">
        <v>9</v>
      </c>
      <c r="M58" s="10"/>
      <c r="N58" s="10" t="s">
        <v>11</v>
      </c>
      <c r="O58" s="10" t="s">
        <v>12</v>
      </c>
      <c r="P58" s="10"/>
      <c r="Q58" s="10">
        <v>0.72916666666666674</v>
      </c>
      <c r="R58" s="10">
        <v>0.85000000000000009</v>
      </c>
      <c r="S58" s="10" t="s">
        <v>705</v>
      </c>
      <c r="T58" s="39" t="s">
        <v>725</v>
      </c>
    </row>
    <row r="59" spans="1:20" s="35" customFormat="1" ht="26" x14ac:dyDescent="0.5">
      <c r="A59" s="36" t="s">
        <v>577</v>
      </c>
      <c r="B59" s="10" t="s">
        <v>583</v>
      </c>
      <c r="C59" s="10" t="s">
        <v>549</v>
      </c>
      <c r="D59" s="10" t="s">
        <v>605</v>
      </c>
      <c r="E59" s="17" t="s">
        <v>581</v>
      </c>
      <c r="F59" s="17" t="s">
        <v>567</v>
      </c>
      <c r="G59" s="17" t="str">
        <f>IFERROR(VLOOKUP(CONCATENATE(C59,$C$19),concatenado,2,FALSE),"Bloque Electivo Libre")</f>
        <v>Bloque Electivo Libre</v>
      </c>
      <c r="H59" s="17" t="s">
        <v>672</v>
      </c>
      <c r="I59" s="10">
        <v>3</v>
      </c>
      <c r="J59" s="10">
        <v>10550</v>
      </c>
      <c r="K59" s="10" t="s">
        <v>8</v>
      </c>
      <c r="L59" s="10"/>
      <c r="M59" s="10" t="s">
        <v>10</v>
      </c>
      <c r="N59" s="10" t="s">
        <v>11</v>
      </c>
      <c r="O59" s="10"/>
      <c r="P59" s="10"/>
      <c r="Q59" s="10">
        <v>0.66666666666666674</v>
      </c>
      <c r="R59" s="10">
        <v>0.78750000000000009</v>
      </c>
      <c r="S59" s="10" t="s">
        <v>705</v>
      </c>
      <c r="T59" s="39" t="s">
        <v>723</v>
      </c>
    </row>
    <row r="60" spans="1:20" s="35" customFormat="1" ht="26" x14ac:dyDescent="0.5">
      <c r="A60" s="36" t="s">
        <v>577</v>
      </c>
      <c r="B60" s="10" t="s">
        <v>583</v>
      </c>
      <c r="C60" s="10" t="s">
        <v>535</v>
      </c>
      <c r="D60" s="10" t="s">
        <v>592</v>
      </c>
      <c r="E60" s="17" t="s">
        <v>581</v>
      </c>
      <c r="F60" s="17" t="s">
        <v>567</v>
      </c>
      <c r="G60" s="17" t="str">
        <f>IFERROR(VLOOKUP(CONCATENATE(C60,$C$19),concatenado,2,FALSE),"Bloque Electivo Libre")</f>
        <v>Bloque Electivo Libre</v>
      </c>
      <c r="H60" s="17" t="s">
        <v>663</v>
      </c>
      <c r="I60" s="10">
        <v>3</v>
      </c>
      <c r="J60" s="10">
        <v>10407</v>
      </c>
      <c r="K60" s="10" t="s">
        <v>8</v>
      </c>
      <c r="L60" s="10" t="s">
        <v>9</v>
      </c>
      <c r="M60" s="10" t="s">
        <v>10</v>
      </c>
      <c r="N60" s="10"/>
      <c r="O60" s="10"/>
      <c r="P60" s="10"/>
      <c r="Q60" s="10">
        <v>0.54166666666666674</v>
      </c>
      <c r="R60" s="10">
        <v>0.66250000000000009</v>
      </c>
      <c r="S60" s="10" t="s">
        <v>705</v>
      </c>
      <c r="T60" s="39" t="s">
        <v>719</v>
      </c>
    </row>
    <row r="61" spans="1:20" s="35" customFormat="1" ht="26" x14ac:dyDescent="0.5">
      <c r="A61" s="36" t="s">
        <v>649</v>
      </c>
      <c r="B61" s="10" t="s">
        <v>611</v>
      </c>
      <c r="C61" s="10" t="s">
        <v>613</v>
      </c>
      <c r="D61" s="10" t="s">
        <v>760</v>
      </c>
      <c r="E61" s="17" t="s">
        <v>581</v>
      </c>
      <c r="F61" s="17" t="s">
        <v>567</v>
      </c>
      <c r="G61" s="17" t="str">
        <f>IFERROR(VLOOKUP(CONCATENATE(C61,$C$19),concatenado,2,FALSE),"Bloque Electivo Libre")</f>
        <v>Bloque Electivo Libre</v>
      </c>
      <c r="H61" s="17" t="s">
        <v>678</v>
      </c>
      <c r="I61" s="10">
        <v>3</v>
      </c>
      <c r="J61" s="10">
        <v>10506</v>
      </c>
      <c r="K61" s="10"/>
      <c r="L61" s="10" t="s">
        <v>9</v>
      </c>
      <c r="M61" s="10" t="s">
        <v>10</v>
      </c>
      <c r="N61" s="10" t="s">
        <v>11</v>
      </c>
      <c r="O61" s="10"/>
      <c r="P61" s="10"/>
      <c r="Q61" s="10">
        <v>0.54166666666666674</v>
      </c>
      <c r="R61" s="10">
        <v>0.66250000000000009</v>
      </c>
      <c r="S61" s="10" t="s">
        <v>743</v>
      </c>
      <c r="T61" s="39" t="s">
        <v>747</v>
      </c>
    </row>
    <row r="62" spans="1:20" s="35" customFormat="1" x14ac:dyDescent="0.5">
      <c r="A62" s="36" t="s">
        <v>577</v>
      </c>
      <c r="B62" s="10" t="s">
        <v>583</v>
      </c>
      <c r="C62" s="10" t="s">
        <v>547</v>
      </c>
      <c r="D62" s="10" t="s">
        <v>590</v>
      </c>
      <c r="E62" s="17" t="s">
        <v>581</v>
      </c>
      <c r="F62" s="17" t="s">
        <v>567</v>
      </c>
      <c r="G62" s="17" t="str">
        <f>IFERROR(VLOOKUP(CONCATENATE(C62,$C$19),concatenado,2,FALSE),"Bloque Electivo Libre")</f>
        <v>Bloque Electivo Libre</v>
      </c>
      <c r="H62" s="17" t="s">
        <v>661</v>
      </c>
      <c r="I62" s="10">
        <v>3</v>
      </c>
      <c r="J62" s="10">
        <v>10542</v>
      </c>
      <c r="K62" s="10" t="s">
        <v>8</v>
      </c>
      <c r="L62" s="10" t="s">
        <v>9</v>
      </c>
      <c r="M62" s="10"/>
      <c r="N62" s="10"/>
      <c r="O62" s="10" t="s">
        <v>12</v>
      </c>
      <c r="P62" s="10"/>
      <c r="Q62" s="10">
        <v>0.29166666666666674</v>
      </c>
      <c r="R62" s="10">
        <v>0.41250000000000009</v>
      </c>
      <c r="S62" s="10" t="s">
        <v>710</v>
      </c>
      <c r="T62" s="39">
        <v>17005</v>
      </c>
    </row>
    <row r="63" spans="1:20" s="35" customFormat="1" ht="26" x14ac:dyDescent="0.5">
      <c r="A63" s="36" t="s">
        <v>577</v>
      </c>
      <c r="B63" s="10" t="s">
        <v>583</v>
      </c>
      <c r="C63" s="10" t="s">
        <v>546</v>
      </c>
      <c r="D63" s="10" t="s">
        <v>610</v>
      </c>
      <c r="E63" s="17" t="s">
        <v>581</v>
      </c>
      <c r="F63" s="17" t="s">
        <v>567</v>
      </c>
      <c r="G63" s="17" t="str">
        <f>IFERROR(VLOOKUP(CONCATENATE(C63,$C$19),concatenado,2,FALSE),"Bloque Electivo Libre")</f>
        <v>Bloque Electivo Libre</v>
      </c>
      <c r="H63" s="17" t="s">
        <v>676</v>
      </c>
      <c r="I63" s="10">
        <v>3</v>
      </c>
      <c r="J63" s="10">
        <v>10581</v>
      </c>
      <c r="K63" s="10"/>
      <c r="L63" s="10" t="s">
        <v>9</v>
      </c>
      <c r="M63" s="10" t="s">
        <v>10</v>
      </c>
      <c r="N63" s="10" t="s">
        <v>11</v>
      </c>
      <c r="O63" s="10"/>
      <c r="P63" s="10"/>
      <c r="Q63" s="10">
        <v>0.47916666666666674</v>
      </c>
      <c r="R63" s="10">
        <v>0.60000000000000009</v>
      </c>
      <c r="S63" s="10" t="s">
        <v>705</v>
      </c>
      <c r="T63" s="39" t="s">
        <v>725</v>
      </c>
    </row>
    <row r="64" spans="1:20" s="35" customFormat="1" ht="26" x14ac:dyDescent="0.5">
      <c r="A64" s="36" t="s">
        <v>577</v>
      </c>
      <c r="B64" s="10" t="s">
        <v>583</v>
      </c>
      <c r="C64" s="10" t="s">
        <v>545</v>
      </c>
      <c r="D64" s="10" t="s">
        <v>589</v>
      </c>
      <c r="E64" s="17" t="s">
        <v>581</v>
      </c>
      <c r="F64" s="17" t="s">
        <v>567</v>
      </c>
      <c r="G64" s="17" t="str">
        <f>IFERROR(VLOOKUP(CONCATENATE(C64,$C$19),concatenado,2,FALSE),"Bloque Electivo Libre")</f>
        <v>Bloque Electivo Libre</v>
      </c>
      <c r="H64" s="17" t="s">
        <v>660</v>
      </c>
      <c r="I64" s="10">
        <v>3</v>
      </c>
      <c r="J64" s="10">
        <v>10546</v>
      </c>
      <c r="K64" s="10"/>
      <c r="L64" s="10" t="s">
        <v>9</v>
      </c>
      <c r="M64" s="10" t="s">
        <v>10</v>
      </c>
      <c r="N64" s="10" t="s">
        <v>11</v>
      </c>
      <c r="O64" s="10"/>
      <c r="P64" s="10"/>
      <c r="Q64" s="10">
        <v>0.35416666666666674</v>
      </c>
      <c r="R64" s="10">
        <v>0.47500000000000009</v>
      </c>
      <c r="S64" s="10" t="s">
        <v>710</v>
      </c>
      <c r="T64" s="39">
        <v>17117</v>
      </c>
    </row>
    <row r="65" spans="1:20" s="35" customFormat="1" ht="26" x14ac:dyDescent="0.5">
      <c r="A65" s="36" t="s">
        <v>577</v>
      </c>
      <c r="B65" s="10" t="s">
        <v>583</v>
      </c>
      <c r="C65" s="10" t="s">
        <v>548</v>
      </c>
      <c r="D65" s="10" t="s">
        <v>606</v>
      </c>
      <c r="E65" s="17" t="s">
        <v>581</v>
      </c>
      <c r="F65" s="17" t="s">
        <v>567</v>
      </c>
      <c r="G65" s="17" t="str">
        <f>IFERROR(VLOOKUP(CONCATENATE(C65,$C$19),concatenado,2,FALSE),"Bloque Electivo Libre")</f>
        <v>Bloque Electivo Libre</v>
      </c>
      <c r="H65" s="17" t="s">
        <v>673</v>
      </c>
      <c r="I65" s="10">
        <v>3</v>
      </c>
      <c r="J65" s="10">
        <v>10548</v>
      </c>
      <c r="K65" s="10"/>
      <c r="L65" s="10"/>
      <c r="M65" s="10" t="s">
        <v>10</v>
      </c>
      <c r="N65" s="10" t="s">
        <v>11</v>
      </c>
      <c r="O65" s="10"/>
      <c r="P65" s="10"/>
      <c r="Q65" s="10">
        <v>0.41666666666666674</v>
      </c>
      <c r="R65" s="10">
        <v>0.59791666666666665</v>
      </c>
      <c r="S65" s="10" t="s">
        <v>705</v>
      </c>
      <c r="T65" s="39" t="s">
        <v>761</v>
      </c>
    </row>
    <row r="66" spans="1:20" s="35" customFormat="1" ht="26" x14ac:dyDescent="0.5">
      <c r="A66" s="36" t="s">
        <v>577</v>
      </c>
      <c r="B66" s="10" t="s">
        <v>616</v>
      </c>
      <c r="C66" s="10" t="s">
        <v>552</v>
      </c>
      <c r="D66" s="10" t="s">
        <v>624</v>
      </c>
      <c r="E66" s="17" t="s">
        <v>581</v>
      </c>
      <c r="F66" s="17" t="s">
        <v>567</v>
      </c>
      <c r="G66" s="17" t="str">
        <f>IFERROR(VLOOKUP(CONCATENATE(C66,$C$19),concatenado,2,FALSE),"Bloque Electivo Libre")</f>
        <v>Bloque Electivo Libre</v>
      </c>
      <c r="H66" s="17" t="s">
        <v>686</v>
      </c>
      <c r="I66" s="10">
        <v>3</v>
      </c>
      <c r="J66" s="10">
        <v>10204</v>
      </c>
      <c r="K66" s="10"/>
      <c r="L66" s="10" t="s">
        <v>9</v>
      </c>
      <c r="M66" s="10" t="s">
        <v>10</v>
      </c>
      <c r="N66" s="10" t="s">
        <v>11</v>
      </c>
      <c r="O66" s="10"/>
      <c r="P66" s="10"/>
      <c r="Q66" s="10">
        <v>0.66666666666666674</v>
      </c>
      <c r="R66" s="10">
        <v>0.78750000000000009</v>
      </c>
      <c r="S66" s="10" t="s">
        <v>731</v>
      </c>
      <c r="T66" s="39" t="s">
        <v>734</v>
      </c>
    </row>
    <row r="67" spans="1:20" s="35" customFormat="1" ht="39" x14ac:dyDescent="0.5">
      <c r="A67" s="36" t="s">
        <v>577</v>
      </c>
      <c r="B67" s="10" t="s">
        <v>616</v>
      </c>
      <c r="C67" s="10" t="s">
        <v>557</v>
      </c>
      <c r="D67" s="10" t="s">
        <v>617</v>
      </c>
      <c r="E67" s="17" t="s">
        <v>581</v>
      </c>
      <c r="F67" s="17" t="s">
        <v>567</v>
      </c>
      <c r="G67" s="17" t="str">
        <f>IFERROR(VLOOKUP(CONCATENATE(C67,$C$19),concatenado,2,FALSE),"Bloque Electivo Libre")</f>
        <v>Bloque Electivo Libre</v>
      </c>
      <c r="H67" s="17" t="s">
        <v>680</v>
      </c>
      <c r="I67" s="10">
        <v>3</v>
      </c>
      <c r="J67" s="10">
        <v>10202</v>
      </c>
      <c r="K67" s="10" t="s">
        <v>8</v>
      </c>
      <c r="L67" s="10"/>
      <c r="M67" s="10" t="s">
        <v>10</v>
      </c>
      <c r="N67" s="10" t="s">
        <v>11</v>
      </c>
      <c r="O67" s="10"/>
      <c r="P67" s="10"/>
      <c r="Q67" s="10">
        <v>0.41666666666666674</v>
      </c>
      <c r="R67" s="10">
        <v>0.53750000000000009</v>
      </c>
      <c r="S67" s="10" t="s">
        <v>714</v>
      </c>
      <c r="T67" s="39" t="s">
        <v>728</v>
      </c>
    </row>
    <row r="68" spans="1:20" s="35" customFormat="1" ht="26" x14ac:dyDescent="0.5">
      <c r="A68" s="36" t="s">
        <v>577</v>
      </c>
      <c r="B68" s="10" t="s">
        <v>616</v>
      </c>
      <c r="C68" s="10" t="s">
        <v>558</v>
      </c>
      <c r="D68" s="10" t="s">
        <v>623</v>
      </c>
      <c r="E68" s="17" t="s">
        <v>581</v>
      </c>
      <c r="F68" s="17" t="s">
        <v>567</v>
      </c>
      <c r="G68" s="17" t="str">
        <f>IFERROR(VLOOKUP(CONCATENATE(C68,$C$19),concatenado,2,FALSE),"Bloque Electivo Libre")</f>
        <v>Bloque Electivo Libre</v>
      </c>
      <c r="H68" s="17" t="s">
        <v>685</v>
      </c>
      <c r="I68" s="10">
        <v>3</v>
      </c>
      <c r="J68" s="10">
        <v>10200</v>
      </c>
      <c r="K68" s="10" t="s">
        <v>8</v>
      </c>
      <c r="L68" s="10" t="s">
        <v>9</v>
      </c>
      <c r="M68" s="10" t="s">
        <v>10</v>
      </c>
      <c r="N68" s="10"/>
      <c r="O68" s="10"/>
      <c r="P68" s="10"/>
      <c r="Q68" s="10">
        <v>0.29166666666666674</v>
      </c>
      <c r="R68" s="10">
        <v>0.41250000000000009</v>
      </c>
      <c r="S68" s="10" t="s">
        <v>731</v>
      </c>
      <c r="T68" s="39" t="s">
        <v>733</v>
      </c>
    </row>
    <row r="69" spans="1:20" s="35" customFormat="1" ht="26" x14ac:dyDescent="0.5">
      <c r="A69" s="36" t="s">
        <v>649</v>
      </c>
      <c r="B69" s="10" t="s">
        <v>616</v>
      </c>
      <c r="C69" s="10" t="s">
        <v>551</v>
      </c>
      <c r="D69" s="10" t="s">
        <v>626</v>
      </c>
      <c r="E69" s="17" t="s">
        <v>581</v>
      </c>
      <c r="F69" s="17" t="s">
        <v>567</v>
      </c>
      <c r="G69" s="17" t="str">
        <f>IFERROR(VLOOKUP(CONCATENATE(C69,$C$19),concatenado,2,FALSE),"Bloque Electivo Libre")</f>
        <v>Bloque Electivo Libre</v>
      </c>
      <c r="H69" s="17" t="s">
        <v>688</v>
      </c>
      <c r="I69" s="10">
        <v>3</v>
      </c>
      <c r="J69" s="10">
        <v>10437</v>
      </c>
      <c r="K69" s="10" t="s">
        <v>8</v>
      </c>
      <c r="L69" s="10"/>
      <c r="M69" s="10" t="s">
        <v>10</v>
      </c>
      <c r="N69" s="10"/>
      <c r="O69" s="10" t="s">
        <v>12</v>
      </c>
      <c r="P69" s="10"/>
      <c r="Q69" s="10">
        <v>0.29166666666666674</v>
      </c>
      <c r="R69" s="10">
        <v>0.41250000000000009</v>
      </c>
      <c r="S69" s="10" t="s">
        <v>749</v>
      </c>
      <c r="T69" s="39" t="s">
        <v>750</v>
      </c>
    </row>
    <row r="70" spans="1:20" s="35" customFormat="1" x14ac:dyDescent="0.5">
      <c r="A70" s="36" t="s">
        <v>577</v>
      </c>
      <c r="B70" s="10" t="s">
        <v>583</v>
      </c>
      <c r="C70" s="10" t="s">
        <v>585</v>
      </c>
      <c r="D70" s="10" t="s">
        <v>586</v>
      </c>
      <c r="E70" s="17" t="s">
        <v>581</v>
      </c>
      <c r="F70" s="17" t="s">
        <v>567</v>
      </c>
      <c r="G70" s="17" t="str">
        <f>IFERROR(VLOOKUP(CONCATENATE(C70,$C$19),concatenado,2,FALSE),"Bloque Electivo Libre")</f>
        <v>Bloque Electivo Libre</v>
      </c>
      <c r="H70" s="17" t="s">
        <v>658</v>
      </c>
      <c r="I70" s="10">
        <v>3</v>
      </c>
      <c r="J70" s="10">
        <v>10364</v>
      </c>
      <c r="K70" s="10"/>
      <c r="L70" s="10" t="s">
        <v>9</v>
      </c>
      <c r="M70" s="10" t="s">
        <v>10</v>
      </c>
      <c r="N70" s="10" t="s">
        <v>11</v>
      </c>
      <c r="O70" s="10"/>
      <c r="P70" s="10"/>
      <c r="Q70" s="10">
        <v>0.41666666666666674</v>
      </c>
      <c r="R70" s="10">
        <v>0.53750000000000009</v>
      </c>
      <c r="S70" s="10" t="s">
        <v>705</v>
      </c>
      <c r="T70" s="39" t="s">
        <v>724</v>
      </c>
    </row>
    <row r="71" spans="1:20" s="35" customFormat="1" x14ac:dyDescent="0.5">
      <c r="A71" s="36" t="s">
        <v>577</v>
      </c>
      <c r="B71" s="10" t="s">
        <v>642</v>
      </c>
      <c r="C71" s="10" t="s">
        <v>562</v>
      </c>
      <c r="D71" s="10" t="s">
        <v>645</v>
      </c>
      <c r="E71" s="17" t="s">
        <v>581</v>
      </c>
      <c r="F71" s="17" t="s">
        <v>567</v>
      </c>
      <c r="G71" s="17" t="str">
        <f>IFERROR(VLOOKUP(CONCATENATE(C71,$C$19),concatenado,2,FALSE),"Bloque Electivo Libre")</f>
        <v>Bloque Electivo Libre</v>
      </c>
      <c r="H71" s="17" t="s">
        <v>697</v>
      </c>
      <c r="I71" s="10">
        <v>3</v>
      </c>
      <c r="J71" s="10">
        <v>10603</v>
      </c>
      <c r="K71" s="10" t="s">
        <v>8</v>
      </c>
      <c r="L71" s="10" t="s">
        <v>9</v>
      </c>
      <c r="M71" s="10" t="s">
        <v>10</v>
      </c>
      <c r="N71" s="10"/>
      <c r="O71" s="10"/>
      <c r="P71" s="10"/>
      <c r="Q71" s="10">
        <v>0.75</v>
      </c>
      <c r="R71" s="10">
        <v>0.87083333333333335</v>
      </c>
      <c r="S71" s="10" t="s">
        <v>727</v>
      </c>
      <c r="T71" s="39">
        <v>5010</v>
      </c>
    </row>
    <row r="72" spans="1:20" s="35" customFormat="1" ht="26" x14ac:dyDescent="0.5">
      <c r="A72" s="36" t="s">
        <v>577</v>
      </c>
      <c r="B72" s="10" t="s">
        <v>583</v>
      </c>
      <c r="C72" s="10" t="s">
        <v>546</v>
      </c>
      <c r="D72" s="10" t="s">
        <v>610</v>
      </c>
      <c r="E72" s="17" t="s">
        <v>581</v>
      </c>
      <c r="F72" s="17" t="s">
        <v>567</v>
      </c>
      <c r="G72" s="17" t="str">
        <f>IFERROR(VLOOKUP(CONCATENATE(C72,$C$19),concatenado,2,FALSE),"Bloque Electivo Libre")</f>
        <v>Bloque Electivo Libre</v>
      </c>
      <c r="H72" s="17" t="s">
        <v>676</v>
      </c>
      <c r="I72" s="10">
        <v>3</v>
      </c>
      <c r="J72" s="10">
        <v>10583</v>
      </c>
      <c r="K72" s="10"/>
      <c r="L72" s="10" t="s">
        <v>9</v>
      </c>
      <c r="M72" s="10"/>
      <c r="N72" s="10" t="s">
        <v>11</v>
      </c>
      <c r="O72" s="10" t="s">
        <v>12</v>
      </c>
      <c r="P72" s="10"/>
      <c r="Q72" s="10">
        <v>0.41666666666666674</v>
      </c>
      <c r="R72" s="10">
        <v>0.53750000000000009</v>
      </c>
      <c r="S72" s="10" t="s">
        <v>710</v>
      </c>
      <c r="T72" s="39">
        <v>17211</v>
      </c>
    </row>
    <row r="73" spans="1:20" s="35" customFormat="1" ht="26" x14ac:dyDescent="0.5">
      <c r="A73" s="36" t="s">
        <v>649</v>
      </c>
      <c r="B73" s="10" t="s">
        <v>583</v>
      </c>
      <c r="C73" s="10" t="s">
        <v>544</v>
      </c>
      <c r="D73" s="10" t="s">
        <v>591</v>
      </c>
      <c r="E73" s="17" t="s">
        <v>581</v>
      </c>
      <c r="F73" s="17" t="s">
        <v>567</v>
      </c>
      <c r="G73" s="17" t="str">
        <f>IFERROR(VLOOKUP(CONCATENATE(C73,$C$19),concatenado,2,FALSE),"Bloque Electivo Libre")</f>
        <v>Bloque Electivo Libre</v>
      </c>
      <c r="H73" s="17" t="s">
        <v>662</v>
      </c>
      <c r="I73" s="10">
        <v>3</v>
      </c>
      <c r="J73" s="10">
        <v>10129</v>
      </c>
      <c r="K73" s="10" t="s">
        <v>8</v>
      </c>
      <c r="L73" s="10" t="s">
        <v>9</v>
      </c>
      <c r="M73" s="10" t="s">
        <v>10</v>
      </c>
      <c r="N73" s="10"/>
      <c r="O73" s="10"/>
      <c r="P73" s="10"/>
      <c r="Q73" s="10">
        <v>0.41666666666666674</v>
      </c>
      <c r="R73" s="10">
        <v>0.53750000000000009</v>
      </c>
      <c r="S73" s="10" t="s">
        <v>708</v>
      </c>
      <c r="T73" s="39" t="s">
        <v>709</v>
      </c>
    </row>
    <row r="74" spans="1:20" s="35" customFormat="1" ht="26" x14ac:dyDescent="0.5">
      <c r="A74" s="36" t="s">
        <v>577</v>
      </c>
      <c r="B74" s="10" t="s">
        <v>583</v>
      </c>
      <c r="C74" s="10" t="s">
        <v>545</v>
      </c>
      <c r="D74" s="10" t="s">
        <v>589</v>
      </c>
      <c r="E74" s="17" t="s">
        <v>581</v>
      </c>
      <c r="F74" s="17" t="s">
        <v>567</v>
      </c>
      <c r="G74" s="17" t="str">
        <f>IFERROR(VLOOKUP(CONCATENATE(C74,$C$19),concatenado,2,FALSE),"Bloque Electivo Libre")</f>
        <v>Bloque Electivo Libre</v>
      </c>
      <c r="H74" s="17" t="s">
        <v>660</v>
      </c>
      <c r="I74" s="10">
        <v>3</v>
      </c>
      <c r="J74" s="10">
        <v>10552</v>
      </c>
      <c r="K74" s="10" t="s">
        <v>8</v>
      </c>
      <c r="L74" s="10" t="s">
        <v>9</v>
      </c>
      <c r="M74" s="10" t="s">
        <v>10</v>
      </c>
      <c r="N74" s="10"/>
      <c r="O74" s="10"/>
      <c r="P74" s="10"/>
      <c r="Q74" s="10">
        <v>0.41666666666666674</v>
      </c>
      <c r="R74" s="10">
        <v>0.53750000000000009</v>
      </c>
      <c r="S74" s="10" t="s">
        <v>710</v>
      </c>
      <c r="T74" s="39">
        <v>17213</v>
      </c>
    </row>
    <row r="75" spans="1:20" s="35" customFormat="1" x14ac:dyDescent="0.5">
      <c r="A75" s="36" t="s">
        <v>649</v>
      </c>
      <c r="B75" s="10" t="s">
        <v>583</v>
      </c>
      <c r="C75" s="10" t="s">
        <v>595</v>
      </c>
      <c r="D75" s="10" t="s">
        <v>762</v>
      </c>
      <c r="E75" s="17" t="s">
        <v>581</v>
      </c>
      <c r="F75" s="17" t="s">
        <v>567</v>
      </c>
      <c r="G75" s="17" t="str">
        <f>IFERROR(VLOOKUP(CONCATENATE(C75,$C$19),concatenado,2,FALSE),"Bloque Electivo Libre")</f>
        <v>Bloque Electivo Libre</v>
      </c>
      <c r="H75" s="17" t="s">
        <v>655</v>
      </c>
      <c r="I75" s="10">
        <v>3</v>
      </c>
      <c r="J75" s="10">
        <v>10087</v>
      </c>
      <c r="K75" s="10"/>
      <c r="L75" s="10" t="s">
        <v>9</v>
      </c>
      <c r="M75" s="10" t="s">
        <v>10</v>
      </c>
      <c r="N75" s="10" t="s">
        <v>11</v>
      </c>
      <c r="O75" s="10"/>
      <c r="P75" s="10"/>
      <c r="Q75" s="10">
        <v>0.41666666666666674</v>
      </c>
      <c r="R75" s="10">
        <v>0.53750000000000009</v>
      </c>
      <c r="S75" s="10"/>
      <c r="T75" s="39"/>
    </row>
    <row r="76" spans="1:20" s="35" customFormat="1" ht="26" x14ac:dyDescent="0.5">
      <c r="A76" s="36" t="s">
        <v>577</v>
      </c>
      <c r="B76" s="10" t="s">
        <v>583</v>
      </c>
      <c r="C76" s="10" t="s">
        <v>544</v>
      </c>
      <c r="D76" s="10" t="s">
        <v>591</v>
      </c>
      <c r="E76" s="17" t="s">
        <v>581</v>
      </c>
      <c r="F76" s="17" t="s">
        <v>567</v>
      </c>
      <c r="G76" s="17" t="str">
        <f>IFERROR(VLOOKUP(CONCATENATE(C76,$C$19),concatenado,2,FALSE),"Bloque Electivo Libre")</f>
        <v>Bloque Electivo Libre</v>
      </c>
      <c r="H76" s="17" t="s">
        <v>662</v>
      </c>
      <c r="I76" s="10">
        <v>3</v>
      </c>
      <c r="J76" s="10">
        <v>10558</v>
      </c>
      <c r="K76" s="10"/>
      <c r="L76" s="10"/>
      <c r="M76" s="10" t="s">
        <v>10</v>
      </c>
      <c r="N76" s="10" t="s">
        <v>11</v>
      </c>
      <c r="O76" s="10" t="s">
        <v>12</v>
      </c>
      <c r="P76" s="10"/>
      <c r="Q76" s="10">
        <v>0.4375</v>
      </c>
      <c r="R76" s="10">
        <v>0.55833333333333335</v>
      </c>
      <c r="S76" s="10" t="s">
        <v>710</v>
      </c>
      <c r="T76" s="39" t="s">
        <v>715</v>
      </c>
    </row>
    <row r="77" spans="1:20" s="35" customFormat="1" ht="26" x14ac:dyDescent="0.5">
      <c r="A77" s="36" t="s">
        <v>577</v>
      </c>
      <c r="B77" s="10" t="s">
        <v>583</v>
      </c>
      <c r="C77" s="10" t="s">
        <v>544</v>
      </c>
      <c r="D77" s="10" t="s">
        <v>591</v>
      </c>
      <c r="E77" s="17" t="s">
        <v>581</v>
      </c>
      <c r="F77" s="17" t="s">
        <v>567</v>
      </c>
      <c r="G77" s="17" t="str">
        <f>IFERROR(VLOOKUP(CONCATENATE(C77,$C$19),concatenado,2,FALSE),"Bloque Electivo Libre")</f>
        <v>Bloque Electivo Libre</v>
      </c>
      <c r="H77" s="17" t="s">
        <v>662</v>
      </c>
      <c r="I77" s="10">
        <v>3</v>
      </c>
      <c r="J77" s="10">
        <v>10560</v>
      </c>
      <c r="K77" s="10"/>
      <c r="L77" s="10" t="s">
        <v>9</v>
      </c>
      <c r="M77" s="10"/>
      <c r="N77" s="10" t="s">
        <v>11</v>
      </c>
      <c r="O77" s="10" t="s">
        <v>12</v>
      </c>
      <c r="P77" s="10"/>
      <c r="Q77" s="10">
        <v>0.54166666666666674</v>
      </c>
      <c r="R77" s="10">
        <v>0.66250000000000009</v>
      </c>
      <c r="S77" s="10" t="s">
        <v>705</v>
      </c>
      <c r="T77" s="39" t="s">
        <v>722</v>
      </c>
    </row>
    <row r="78" spans="1:20" s="35" customFormat="1" ht="26" x14ac:dyDescent="0.5">
      <c r="A78" s="36" t="s">
        <v>649</v>
      </c>
      <c r="B78" s="10" t="s">
        <v>616</v>
      </c>
      <c r="C78" s="10" t="s">
        <v>555</v>
      </c>
      <c r="D78" s="10" t="s">
        <v>618</v>
      </c>
      <c r="E78" s="17" t="s">
        <v>581</v>
      </c>
      <c r="F78" s="17" t="s">
        <v>567</v>
      </c>
      <c r="G78" s="17" t="str">
        <f>IFERROR(VLOOKUP(CONCATENATE(C78,$C$19),concatenado,2,FALSE),"Bloque Electivo Libre")</f>
        <v>Bloque Electivo Libre</v>
      </c>
      <c r="H78" s="17" t="s">
        <v>681</v>
      </c>
      <c r="I78" s="10">
        <v>3</v>
      </c>
      <c r="J78" s="10">
        <v>10261</v>
      </c>
      <c r="K78" s="10"/>
      <c r="L78" s="10" t="s">
        <v>9</v>
      </c>
      <c r="M78" s="10" t="s">
        <v>10</v>
      </c>
      <c r="N78" s="10" t="s">
        <v>11</v>
      </c>
      <c r="O78" s="10"/>
      <c r="P78" s="10"/>
      <c r="Q78" s="10">
        <v>0.41666666666666674</v>
      </c>
      <c r="R78" s="10">
        <v>0.53750000000000009</v>
      </c>
      <c r="S78" s="10" t="s">
        <v>742</v>
      </c>
      <c r="T78" s="39"/>
    </row>
    <row r="79" spans="1:20" s="35" customFormat="1" ht="26" x14ac:dyDescent="0.5">
      <c r="A79" s="36" t="s">
        <v>577</v>
      </c>
      <c r="B79" s="10" t="s">
        <v>583</v>
      </c>
      <c r="C79" s="10" t="s">
        <v>548</v>
      </c>
      <c r="D79" s="10" t="s">
        <v>606</v>
      </c>
      <c r="E79" s="17" t="s">
        <v>581</v>
      </c>
      <c r="F79" s="17" t="s">
        <v>567</v>
      </c>
      <c r="G79" s="17" t="str">
        <f>IFERROR(VLOOKUP(CONCATENATE(C79,$C$19),concatenado,2,FALSE),"Bloque Electivo Libre")</f>
        <v>Bloque Electivo Libre</v>
      </c>
      <c r="H79" s="17" t="s">
        <v>673</v>
      </c>
      <c r="I79" s="10">
        <v>3</v>
      </c>
      <c r="J79" s="10">
        <v>10578</v>
      </c>
      <c r="K79" s="10" t="s">
        <v>8</v>
      </c>
      <c r="L79" s="10"/>
      <c r="M79" s="10"/>
      <c r="N79" s="10"/>
      <c r="O79" s="10" t="s">
        <v>12</v>
      </c>
      <c r="P79" s="10"/>
      <c r="Q79" s="10">
        <v>0.35416666666666674</v>
      </c>
      <c r="R79" s="10">
        <v>0.53541666666666665</v>
      </c>
      <c r="S79" s="10" t="s">
        <v>705</v>
      </c>
      <c r="T79" s="39" t="s">
        <v>761</v>
      </c>
    </row>
    <row r="80" spans="1:20" s="35" customFormat="1" ht="26" x14ac:dyDescent="0.5">
      <c r="A80" s="36" t="s">
        <v>649</v>
      </c>
      <c r="B80" s="10" t="s">
        <v>616</v>
      </c>
      <c r="C80" s="10" t="s">
        <v>566</v>
      </c>
      <c r="D80" s="10" t="s">
        <v>625</v>
      </c>
      <c r="E80" s="17" t="s">
        <v>581</v>
      </c>
      <c r="F80" s="17" t="s">
        <v>567</v>
      </c>
      <c r="G80" s="17" t="str">
        <f>IFERROR(VLOOKUP(CONCATENATE(C80,$C$19),concatenado,2,FALSE),"Bloque Electivo Libre")</f>
        <v>Bloque Electivo Libre</v>
      </c>
      <c r="H80" s="17" t="s">
        <v>687</v>
      </c>
      <c r="I80" s="10">
        <v>3</v>
      </c>
      <c r="J80" s="10">
        <v>10264</v>
      </c>
      <c r="K80" s="10" t="s">
        <v>8</v>
      </c>
      <c r="L80" s="10" t="s">
        <v>9</v>
      </c>
      <c r="M80" s="10"/>
      <c r="N80" s="10" t="s">
        <v>11</v>
      </c>
      <c r="O80" s="10"/>
      <c r="P80" s="10"/>
      <c r="Q80" s="10">
        <v>0.35416666666666674</v>
      </c>
      <c r="R80" s="10">
        <v>0.47500000000000009</v>
      </c>
      <c r="S80" s="10" t="s">
        <v>749</v>
      </c>
      <c r="T80" s="39" t="s">
        <v>752</v>
      </c>
    </row>
    <row r="81" spans="1:20" s="35" customFormat="1" ht="26" x14ac:dyDescent="0.5">
      <c r="A81" s="36" t="s">
        <v>649</v>
      </c>
      <c r="B81" s="10" t="s">
        <v>616</v>
      </c>
      <c r="C81" s="10" t="s">
        <v>556</v>
      </c>
      <c r="D81" s="10" t="s">
        <v>622</v>
      </c>
      <c r="E81" s="17" t="s">
        <v>581</v>
      </c>
      <c r="F81" s="17" t="s">
        <v>567</v>
      </c>
      <c r="G81" s="17" t="str">
        <f>IFERROR(VLOOKUP(CONCATENATE(C81,$C$19),concatenado,2,FALSE),"Bloque Electivo Libre")</f>
        <v>Bloque Electivo Libre</v>
      </c>
      <c r="H81" s="17" t="s">
        <v>684</v>
      </c>
      <c r="I81" s="10">
        <v>3</v>
      </c>
      <c r="J81" s="10">
        <v>10267</v>
      </c>
      <c r="K81" s="10" t="s">
        <v>8</v>
      </c>
      <c r="L81" s="10"/>
      <c r="M81" s="10" t="s">
        <v>10</v>
      </c>
      <c r="N81" s="10"/>
      <c r="O81" s="10" t="s">
        <v>12</v>
      </c>
      <c r="P81" s="10"/>
      <c r="Q81" s="10">
        <v>0.41666666666666674</v>
      </c>
      <c r="R81" s="10">
        <v>0.53750000000000009</v>
      </c>
      <c r="S81" s="10" t="s">
        <v>749</v>
      </c>
      <c r="T81" s="39" t="s">
        <v>754</v>
      </c>
    </row>
    <row r="82" spans="1:20" s="35" customFormat="1" ht="26" x14ac:dyDescent="0.5">
      <c r="A82" s="36" t="s">
        <v>649</v>
      </c>
      <c r="B82" s="10" t="s">
        <v>616</v>
      </c>
      <c r="C82" s="10" t="s">
        <v>551</v>
      </c>
      <c r="D82" s="10" t="s">
        <v>626</v>
      </c>
      <c r="E82" s="17" t="s">
        <v>581</v>
      </c>
      <c r="F82" s="17" t="s">
        <v>567</v>
      </c>
      <c r="G82" s="17" t="str">
        <f>IFERROR(VLOOKUP(CONCATENATE(C82,$C$19),concatenado,2,FALSE),"Bloque Electivo Libre")</f>
        <v>Bloque Electivo Libre</v>
      </c>
      <c r="H82" s="17" t="s">
        <v>688</v>
      </c>
      <c r="I82" s="10">
        <v>3</v>
      </c>
      <c r="J82" s="10">
        <v>10272</v>
      </c>
      <c r="K82" s="10"/>
      <c r="L82" s="10"/>
      <c r="M82" s="10"/>
      <c r="N82" s="10"/>
      <c r="O82" s="10" t="s">
        <v>12</v>
      </c>
      <c r="P82" s="10"/>
      <c r="Q82" s="10">
        <v>0.29166666666666674</v>
      </c>
      <c r="R82" s="10">
        <v>0.41250000000000009</v>
      </c>
      <c r="S82" s="10" t="s">
        <v>749</v>
      </c>
      <c r="T82" s="39" t="s">
        <v>753</v>
      </c>
    </row>
    <row r="83" spans="1:20" s="35" customFormat="1" ht="26" x14ac:dyDescent="0.5">
      <c r="A83" s="36" t="s">
        <v>577</v>
      </c>
      <c r="B83" s="10" t="s">
        <v>616</v>
      </c>
      <c r="C83" s="10" t="s">
        <v>555</v>
      </c>
      <c r="D83" s="10" t="s">
        <v>618</v>
      </c>
      <c r="E83" s="17" t="s">
        <v>581</v>
      </c>
      <c r="F83" s="17" t="s">
        <v>567</v>
      </c>
      <c r="G83" s="17" t="str">
        <f>IFERROR(VLOOKUP(CONCATENATE(C83,$C$19),concatenado,2,FALSE),"Bloque Electivo Libre")</f>
        <v>Bloque Electivo Libre</v>
      </c>
      <c r="H83" s="17" t="s">
        <v>681</v>
      </c>
      <c r="I83" s="10">
        <v>3</v>
      </c>
      <c r="J83" s="10">
        <v>10523</v>
      </c>
      <c r="K83" s="10"/>
      <c r="L83" s="10" t="s">
        <v>9</v>
      </c>
      <c r="M83" s="10" t="s">
        <v>10</v>
      </c>
      <c r="N83" s="10" t="s">
        <v>11</v>
      </c>
      <c r="O83" s="10"/>
      <c r="P83" s="10"/>
      <c r="Q83" s="10">
        <v>0.60416666666666674</v>
      </c>
      <c r="R83" s="10">
        <v>0.72500000000000009</v>
      </c>
      <c r="S83" s="10" t="s">
        <v>714</v>
      </c>
      <c r="T83" s="39" t="s">
        <v>728</v>
      </c>
    </row>
    <row r="84" spans="1:20" s="35" customFormat="1" ht="26" x14ac:dyDescent="0.5">
      <c r="A84" s="36" t="s">
        <v>577</v>
      </c>
      <c r="B84" s="10" t="s">
        <v>583</v>
      </c>
      <c r="C84" s="10" t="s">
        <v>544</v>
      </c>
      <c r="D84" s="10" t="s">
        <v>591</v>
      </c>
      <c r="E84" s="17" t="s">
        <v>581</v>
      </c>
      <c r="F84" s="17" t="s">
        <v>567</v>
      </c>
      <c r="G84" s="17" t="str">
        <f>IFERROR(VLOOKUP(CONCATENATE(C84,$C$19),concatenado,2,FALSE),"Bloque Electivo Libre")</f>
        <v>Bloque Electivo Libre</v>
      </c>
      <c r="H84" s="17" t="s">
        <v>662</v>
      </c>
      <c r="I84" s="10">
        <v>3</v>
      </c>
      <c r="J84" s="10">
        <v>10554</v>
      </c>
      <c r="K84" s="10"/>
      <c r="L84" s="10" t="s">
        <v>9</v>
      </c>
      <c r="M84" s="10" t="s">
        <v>10</v>
      </c>
      <c r="N84" s="10" t="s">
        <v>11</v>
      </c>
      <c r="O84" s="10"/>
      <c r="P84" s="10"/>
      <c r="Q84" s="10">
        <v>0.41666666666666674</v>
      </c>
      <c r="R84" s="10">
        <v>0.53750000000000009</v>
      </c>
      <c r="S84" s="10" t="s">
        <v>705</v>
      </c>
      <c r="T84" s="39" t="s">
        <v>713</v>
      </c>
    </row>
    <row r="85" spans="1:20" s="35" customFormat="1" ht="26" x14ac:dyDescent="0.5">
      <c r="A85" s="36" t="s">
        <v>649</v>
      </c>
      <c r="B85" s="10" t="s">
        <v>583</v>
      </c>
      <c r="C85" s="10" t="s">
        <v>563</v>
      </c>
      <c r="D85" s="10" t="s">
        <v>596</v>
      </c>
      <c r="E85" s="17" t="s">
        <v>581</v>
      </c>
      <c r="F85" s="17" t="s">
        <v>567</v>
      </c>
      <c r="G85" s="17" t="str">
        <f>IFERROR(VLOOKUP(CONCATENATE(C85,$C$19),concatenado,2,FALSE),"Bloque Electivo Libre")</f>
        <v>Bloque Electivo Libre</v>
      </c>
      <c r="H85" s="17" t="s">
        <v>665</v>
      </c>
      <c r="I85" s="10">
        <v>3</v>
      </c>
      <c r="J85" s="10">
        <v>10108</v>
      </c>
      <c r="K85" s="10"/>
      <c r="L85" s="10"/>
      <c r="M85" s="10"/>
      <c r="N85" s="10"/>
      <c r="O85" s="10"/>
      <c r="P85" s="10"/>
      <c r="Q85" s="10">
        <v>0</v>
      </c>
      <c r="R85" s="10">
        <v>6.94444444444553E-4</v>
      </c>
      <c r="S85" s="10" t="s">
        <v>708</v>
      </c>
      <c r="T85" s="39" t="s">
        <v>709</v>
      </c>
    </row>
    <row r="86" spans="1:20" s="35" customFormat="1" ht="26" x14ac:dyDescent="0.5">
      <c r="A86" s="36" t="s">
        <v>577</v>
      </c>
      <c r="B86" s="10" t="s">
        <v>583</v>
      </c>
      <c r="C86" s="10" t="s">
        <v>542</v>
      </c>
      <c r="D86" s="10" t="s">
        <v>598</v>
      </c>
      <c r="E86" s="17" t="s">
        <v>581</v>
      </c>
      <c r="F86" s="17" t="s">
        <v>567</v>
      </c>
      <c r="G86" s="17" t="str">
        <f>IFERROR(VLOOKUP(CONCATENATE(C86,$C$19),concatenado,2,FALSE),"Bloque Electivo Libre")</f>
        <v>Bloque Electivo Libre</v>
      </c>
      <c r="H86" s="17" t="s">
        <v>667</v>
      </c>
      <c r="I86" s="10">
        <v>3</v>
      </c>
      <c r="J86" s="10">
        <v>10344</v>
      </c>
      <c r="K86" s="10"/>
      <c r="L86" s="10" t="s">
        <v>9</v>
      </c>
      <c r="M86" s="10"/>
      <c r="N86" s="10" t="s">
        <v>11</v>
      </c>
      <c r="O86" s="10"/>
      <c r="P86" s="10"/>
      <c r="Q86" s="10">
        <v>0.41666666666666674</v>
      </c>
      <c r="R86" s="10">
        <v>0.59791666666666665</v>
      </c>
      <c r="S86" s="10" t="s">
        <v>705</v>
      </c>
      <c r="T86" s="39" t="s">
        <v>717</v>
      </c>
    </row>
    <row r="87" spans="1:20" s="35" customFormat="1" x14ac:dyDescent="0.5">
      <c r="A87" s="36" t="s">
        <v>577</v>
      </c>
      <c r="B87" s="10" t="s">
        <v>642</v>
      </c>
      <c r="C87" s="10" t="s">
        <v>562</v>
      </c>
      <c r="D87" s="10" t="s">
        <v>645</v>
      </c>
      <c r="E87" s="17" t="s">
        <v>581</v>
      </c>
      <c r="F87" s="17" t="s">
        <v>567</v>
      </c>
      <c r="G87" s="17" t="str">
        <f>IFERROR(VLOOKUP(CONCATENATE(C87,$C$19),concatenado,2,FALSE),"Bloque Electivo Libre")</f>
        <v>Bloque Electivo Libre</v>
      </c>
      <c r="H87" s="17" t="s">
        <v>697</v>
      </c>
      <c r="I87" s="10">
        <v>3</v>
      </c>
      <c r="J87" s="10">
        <v>10872</v>
      </c>
      <c r="K87" s="10"/>
      <c r="L87" s="10"/>
      <c r="M87" s="10"/>
      <c r="N87" s="10"/>
      <c r="O87" s="10"/>
      <c r="P87" s="10"/>
      <c r="Q87" s="10">
        <v>0.29166666666666674</v>
      </c>
      <c r="R87" s="10">
        <v>0.41250000000000009</v>
      </c>
      <c r="S87" s="10"/>
      <c r="T87" s="39"/>
    </row>
    <row r="88" spans="1:20" s="35" customFormat="1" ht="26" x14ac:dyDescent="0.5">
      <c r="A88" s="36" t="s">
        <v>577</v>
      </c>
      <c r="B88" s="10" t="s">
        <v>616</v>
      </c>
      <c r="C88" s="10" t="s">
        <v>551</v>
      </c>
      <c r="D88" s="10" t="s">
        <v>626</v>
      </c>
      <c r="E88" s="17" t="s">
        <v>581</v>
      </c>
      <c r="F88" s="17" t="s">
        <v>567</v>
      </c>
      <c r="G88" s="17" t="str">
        <f>IFERROR(VLOOKUP(CONCATENATE(C88,$C$19),concatenado,2,FALSE),"Bloque Electivo Libre")</f>
        <v>Bloque Electivo Libre</v>
      </c>
      <c r="H88" s="17" t="s">
        <v>688</v>
      </c>
      <c r="I88" s="10">
        <v>3</v>
      </c>
      <c r="J88" s="10">
        <v>10157</v>
      </c>
      <c r="K88" s="10" t="s">
        <v>8</v>
      </c>
      <c r="L88" s="10" t="s">
        <v>9</v>
      </c>
      <c r="M88" s="10" t="s">
        <v>10</v>
      </c>
      <c r="N88" s="10"/>
      <c r="O88" s="10"/>
      <c r="P88" s="10"/>
      <c r="Q88" s="10">
        <v>0.29166666666666674</v>
      </c>
      <c r="R88" s="10">
        <v>0.41250000000000009</v>
      </c>
      <c r="S88" s="10" t="s">
        <v>731</v>
      </c>
      <c r="T88" s="39" t="s">
        <v>736</v>
      </c>
    </row>
    <row r="89" spans="1:20" s="35" customFormat="1" ht="26" x14ac:dyDescent="0.5">
      <c r="A89" s="36" t="s">
        <v>577</v>
      </c>
      <c r="B89" s="10" t="s">
        <v>616</v>
      </c>
      <c r="C89" s="10" t="s">
        <v>551</v>
      </c>
      <c r="D89" s="10" t="s">
        <v>626</v>
      </c>
      <c r="E89" s="17" t="s">
        <v>581</v>
      </c>
      <c r="F89" s="17" t="s">
        <v>567</v>
      </c>
      <c r="G89" s="17" t="str">
        <f>IFERROR(VLOOKUP(CONCATENATE(C89,$C$19),concatenado,2,FALSE),"Bloque Electivo Libre")</f>
        <v>Bloque Electivo Libre</v>
      </c>
      <c r="H89" s="17" t="s">
        <v>688</v>
      </c>
      <c r="I89" s="10">
        <v>3</v>
      </c>
      <c r="J89" s="10">
        <v>10159</v>
      </c>
      <c r="K89" s="10" t="s">
        <v>8</v>
      </c>
      <c r="L89" s="10" t="s">
        <v>9</v>
      </c>
      <c r="M89" s="10" t="s">
        <v>10</v>
      </c>
      <c r="N89" s="10"/>
      <c r="O89" s="10"/>
      <c r="P89" s="10"/>
      <c r="Q89" s="10">
        <v>0.41666666666666674</v>
      </c>
      <c r="R89" s="10">
        <v>0.53750000000000009</v>
      </c>
      <c r="S89" s="10" t="s">
        <v>731</v>
      </c>
      <c r="T89" s="39" t="s">
        <v>736</v>
      </c>
    </row>
    <row r="90" spans="1:20" s="35" customFormat="1" ht="26" x14ac:dyDescent="0.5">
      <c r="A90" s="36" t="s">
        <v>577</v>
      </c>
      <c r="B90" s="10" t="s">
        <v>616</v>
      </c>
      <c r="C90" s="10" t="s">
        <v>551</v>
      </c>
      <c r="D90" s="10" t="s">
        <v>626</v>
      </c>
      <c r="E90" s="17" t="s">
        <v>581</v>
      </c>
      <c r="F90" s="17" t="s">
        <v>567</v>
      </c>
      <c r="G90" s="17" t="str">
        <f>IFERROR(VLOOKUP(CONCATENATE(C90,$C$19),concatenado,2,FALSE),"Bloque Electivo Libre")</f>
        <v>Bloque Electivo Libre</v>
      </c>
      <c r="H90" s="17" t="s">
        <v>688</v>
      </c>
      <c r="I90" s="10">
        <v>3</v>
      </c>
      <c r="J90" s="10">
        <v>10161</v>
      </c>
      <c r="K90" s="10" t="s">
        <v>8</v>
      </c>
      <c r="L90" s="10" t="s">
        <v>9</v>
      </c>
      <c r="M90" s="10"/>
      <c r="N90" s="10" t="s">
        <v>11</v>
      </c>
      <c r="O90" s="10"/>
      <c r="P90" s="10"/>
      <c r="Q90" s="10">
        <v>0.60416666666666674</v>
      </c>
      <c r="R90" s="10">
        <v>0.72500000000000009</v>
      </c>
      <c r="S90" s="10" t="s">
        <v>731</v>
      </c>
      <c r="T90" s="39" t="s">
        <v>735</v>
      </c>
    </row>
    <row r="91" spans="1:20" s="35" customFormat="1" ht="26" x14ac:dyDescent="0.5">
      <c r="A91" s="36" t="s">
        <v>577</v>
      </c>
      <c r="B91" s="10" t="s">
        <v>616</v>
      </c>
      <c r="C91" s="10" t="s">
        <v>551</v>
      </c>
      <c r="D91" s="10" t="s">
        <v>626</v>
      </c>
      <c r="E91" s="17" t="s">
        <v>581</v>
      </c>
      <c r="F91" s="17" t="s">
        <v>567</v>
      </c>
      <c r="G91" s="17" t="str">
        <f>IFERROR(VLOOKUP(CONCATENATE(C91,$C$19),concatenado,2,FALSE),"Bloque Electivo Libre")</f>
        <v>Bloque Electivo Libre</v>
      </c>
      <c r="H91" s="17" t="s">
        <v>688</v>
      </c>
      <c r="I91" s="10">
        <v>3</v>
      </c>
      <c r="J91" s="10">
        <v>10163</v>
      </c>
      <c r="K91" s="10" t="s">
        <v>8</v>
      </c>
      <c r="L91" s="10" t="s">
        <v>9</v>
      </c>
      <c r="M91" s="10"/>
      <c r="N91" s="10" t="s">
        <v>11</v>
      </c>
      <c r="O91" s="10"/>
      <c r="P91" s="10"/>
      <c r="Q91" s="10">
        <v>0.66666666666666674</v>
      </c>
      <c r="R91" s="10">
        <v>0.78750000000000009</v>
      </c>
      <c r="S91" s="10" t="s">
        <v>731</v>
      </c>
      <c r="T91" s="39" t="s">
        <v>740</v>
      </c>
    </row>
    <row r="92" spans="1:20" s="35" customFormat="1" ht="26" x14ac:dyDescent="0.5">
      <c r="A92" s="36" t="s">
        <v>577</v>
      </c>
      <c r="B92" s="10" t="s">
        <v>583</v>
      </c>
      <c r="C92" s="10" t="s">
        <v>545</v>
      </c>
      <c r="D92" s="10" t="s">
        <v>589</v>
      </c>
      <c r="E92" s="17" t="s">
        <v>581</v>
      </c>
      <c r="F92" s="17" t="s">
        <v>567</v>
      </c>
      <c r="G92" s="17" t="str">
        <f>IFERROR(VLOOKUP(CONCATENATE(C92,$C$19),concatenado,2,FALSE),"Bloque Electivo Libre")</f>
        <v>Bloque Electivo Libre</v>
      </c>
      <c r="H92" s="17" t="s">
        <v>660</v>
      </c>
      <c r="I92" s="10">
        <v>3</v>
      </c>
      <c r="J92" s="10">
        <v>10556</v>
      </c>
      <c r="K92" s="10"/>
      <c r="L92" s="10" t="s">
        <v>9</v>
      </c>
      <c r="M92" s="10" t="s">
        <v>10</v>
      </c>
      <c r="N92" s="10" t="s">
        <v>11</v>
      </c>
      <c r="O92" s="10"/>
      <c r="P92" s="10"/>
      <c r="Q92" s="10">
        <v>0.47916666666666674</v>
      </c>
      <c r="R92" s="10">
        <v>0.60000000000000009</v>
      </c>
      <c r="S92" s="10" t="s">
        <v>710</v>
      </c>
      <c r="T92" s="39">
        <v>17203</v>
      </c>
    </row>
    <row r="93" spans="1:20" s="35" customFormat="1" ht="26" x14ac:dyDescent="0.5">
      <c r="A93" s="36" t="s">
        <v>577</v>
      </c>
      <c r="B93" s="10" t="s">
        <v>583</v>
      </c>
      <c r="C93" s="10" t="s">
        <v>535</v>
      </c>
      <c r="D93" s="10" t="s">
        <v>592</v>
      </c>
      <c r="E93" s="17" t="s">
        <v>581</v>
      </c>
      <c r="F93" s="17" t="s">
        <v>567</v>
      </c>
      <c r="G93" s="17" t="str">
        <f>IFERROR(VLOOKUP(CONCATENATE(C93,$C$19),concatenado,2,FALSE),"Bloque Electivo Libre")</f>
        <v>Bloque Electivo Libre</v>
      </c>
      <c r="H93" s="17" t="s">
        <v>663</v>
      </c>
      <c r="I93" s="10">
        <v>3</v>
      </c>
      <c r="J93" s="10">
        <v>10409</v>
      </c>
      <c r="K93" s="10" t="s">
        <v>8</v>
      </c>
      <c r="L93" s="10"/>
      <c r="M93" s="10" t="s">
        <v>10</v>
      </c>
      <c r="N93" s="10"/>
      <c r="O93" s="10" t="s">
        <v>12</v>
      </c>
      <c r="P93" s="10"/>
      <c r="Q93" s="10">
        <v>0.41666666666666674</v>
      </c>
      <c r="R93" s="10">
        <v>0.53750000000000009</v>
      </c>
      <c r="S93" s="10" t="s">
        <v>705</v>
      </c>
      <c r="T93" s="39" t="s">
        <v>719</v>
      </c>
    </row>
    <row r="94" spans="1:20" s="35" customFormat="1" ht="26" x14ac:dyDescent="0.5">
      <c r="A94" s="36" t="s">
        <v>577</v>
      </c>
      <c r="B94" s="10" t="s">
        <v>616</v>
      </c>
      <c r="C94" s="10" t="s">
        <v>566</v>
      </c>
      <c r="D94" s="10" t="s">
        <v>625</v>
      </c>
      <c r="E94" s="17" t="s">
        <v>581</v>
      </c>
      <c r="F94" s="17" t="s">
        <v>567</v>
      </c>
      <c r="G94" s="17" t="str">
        <f>IFERROR(VLOOKUP(CONCATENATE(C94,$C$19),concatenado,2,FALSE),"Bloque Electivo Libre")</f>
        <v>Bloque Electivo Libre</v>
      </c>
      <c r="H94" s="17" t="s">
        <v>687</v>
      </c>
      <c r="I94" s="10">
        <v>3</v>
      </c>
      <c r="J94" s="10">
        <v>10206</v>
      </c>
      <c r="K94" s="10" t="s">
        <v>8</v>
      </c>
      <c r="L94" s="10" t="s">
        <v>9</v>
      </c>
      <c r="M94" s="10"/>
      <c r="N94" s="10" t="s">
        <v>11</v>
      </c>
      <c r="O94" s="10"/>
      <c r="P94" s="10"/>
      <c r="Q94" s="10">
        <v>0.29166666666666674</v>
      </c>
      <c r="R94" s="10">
        <v>0.41250000000000009</v>
      </c>
      <c r="S94" s="10" t="s">
        <v>731</v>
      </c>
      <c r="T94" s="39" t="s">
        <v>763</v>
      </c>
    </row>
    <row r="95" spans="1:20" s="35" customFormat="1" ht="26" x14ac:dyDescent="0.5">
      <c r="A95" s="36" t="s">
        <v>649</v>
      </c>
      <c r="B95" s="10" t="s">
        <v>583</v>
      </c>
      <c r="C95" s="10" t="s">
        <v>545</v>
      </c>
      <c r="D95" s="10" t="s">
        <v>589</v>
      </c>
      <c r="E95" s="17" t="s">
        <v>581</v>
      </c>
      <c r="F95" s="17" t="s">
        <v>567</v>
      </c>
      <c r="G95" s="17" t="str">
        <f>IFERROR(VLOOKUP(CONCATENATE(C95,$C$19),concatenado,2,FALSE),"Bloque Electivo Libre")</f>
        <v>Bloque Electivo Libre</v>
      </c>
      <c r="H95" s="17" t="s">
        <v>660</v>
      </c>
      <c r="I95" s="10">
        <v>3</v>
      </c>
      <c r="J95" s="10">
        <v>10083</v>
      </c>
      <c r="K95" s="10"/>
      <c r="L95" s="10" t="s">
        <v>9</v>
      </c>
      <c r="M95" s="10" t="s">
        <v>10</v>
      </c>
      <c r="N95" s="10" t="s">
        <v>11</v>
      </c>
      <c r="O95" s="10"/>
      <c r="P95" s="10"/>
      <c r="Q95" s="10">
        <v>0.35416666666666674</v>
      </c>
      <c r="R95" s="10">
        <v>0.47500000000000009</v>
      </c>
      <c r="S95" s="10"/>
      <c r="T95" s="39"/>
    </row>
    <row r="96" spans="1:20" s="35" customFormat="1" ht="26" x14ac:dyDescent="0.5">
      <c r="A96" s="36" t="s">
        <v>649</v>
      </c>
      <c r="B96" s="10" t="s">
        <v>616</v>
      </c>
      <c r="C96" s="10" t="s">
        <v>653</v>
      </c>
      <c r="D96" s="10" t="s">
        <v>654</v>
      </c>
      <c r="E96" s="17" t="s">
        <v>581</v>
      </c>
      <c r="F96" s="17" t="s">
        <v>567</v>
      </c>
      <c r="G96" s="17" t="str">
        <f>IFERROR(VLOOKUP(CONCATENATE(C96,$C$19),concatenado,2,FALSE),"Bloque Electivo Libre")</f>
        <v>Bloque Electivo Libre</v>
      </c>
      <c r="H96" s="17" t="s">
        <v>703</v>
      </c>
      <c r="I96" s="10">
        <v>3</v>
      </c>
      <c r="J96" s="10">
        <v>10439</v>
      </c>
      <c r="K96" s="10" t="s">
        <v>8</v>
      </c>
      <c r="L96" s="10"/>
      <c r="M96" s="10" t="s">
        <v>10</v>
      </c>
      <c r="N96" s="10" t="s">
        <v>11</v>
      </c>
      <c r="O96" s="10"/>
      <c r="P96" s="10"/>
      <c r="Q96" s="10">
        <v>0.35416666666666674</v>
      </c>
      <c r="R96" s="10">
        <v>0.47500000000000009</v>
      </c>
      <c r="S96" s="10" t="s">
        <v>749</v>
      </c>
      <c r="T96" s="39" t="s">
        <v>751</v>
      </c>
    </row>
    <row r="97" spans="1:20" s="35" customFormat="1" ht="26" x14ac:dyDescent="0.5">
      <c r="A97" s="36" t="s">
        <v>577</v>
      </c>
      <c r="B97" s="10" t="s">
        <v>583</v>
      </c>
      <c r="C97" s="10" t="s">
        <v>538</v>
      </c>
      <c r="D97" s="10" t="s">
        <v>604</v>
      </c>
      <c r="E97" s="17" t="s">
        <v>581</v>
      </c>
      <c r="F97" s="17" t="s">
        <v>567</v>
      </c>
      <c r="G97" s="17" t="str">
        <f>IFERROR(VLOOKUP(CONCATENATE(C97,$C$19),concatenado,2,FALSE),"Bloque Electivo Libre")</f>
        <v>Bloque Electivo Libre</v>
      </c>
      <c r="H97" s="17" t="s">
        <v>671</v>
      </c>
      <c r="I97" s="10">
        <v>3</v>
      </c>
      <c r="J97" s="10">
        <v>10411</v>
      </c>
      <c r="K97" s="10" t="s">
        <v>8</v>
      </c>
      <c r="L97" s="10" t="s">
        <v>9</v>
      </c>
      <c r="M97" s="10"/>
      <c r="N97" s="10" t="s">
        <v>11</v>
      </c>
      <c r="O97" s="10"/>
      <c r="P97" s="10"/>
      <c r="Q97" s="10">
        <v>0.41666666666666674</v>
      </c>
      <c r="R97" s="10">
        <v>0.53750000000000009</v>
      </c>
      <c r="S97" s="10" t="s">
        <v>705</v>
      </c>
      <c r="T97" s="39" t="s">
        <v>722</v>
      </c>
    </row>
    <row r="98" spans="1:20" s="35" customFormat="1" x14ac:dyDescent="0.5">
      <c r="A98" s="36" t="s">
        <v>577</v>
      </c>
      <c r="B98" s="10" t="s">
        <v>583</v>
      </c>
      <c r="C98" s="10" t="s">
        <v>534</v>
      </c>
      <c r="D98" s="10" t="s">
        <v>603</v>
      </c>
      <c r="E98" s="17" t="s">
        <v>581</v>
      </c>
      <c r="F98" s="17" t="s">
        <v>567</v>
      </c>
      <c r="G98" s="17" t="str">
        <f>IFERROR(VLOOKUP(CONCATENATE(C98,$C$19),concatenado,2,FALSE),"Bloque Electivo Libre")</f>
        <v>Bloque Electivo Libre</v>
      </c>
      <c r="H98" s="17" t="s">
        <v>670</v>
      </c>
      <c r="I98" s="10">
        <v>3</v>
      </c>
      <c r="J98" s="10">
        <v>10422</v>
      </c>
      <c r="K98" s="10" t="s">
        <v>8</v>
      </c>
      <c r="L98" s="10"/>
      <c r="M98" s="10" t="s">
        <v>10</v>
      </c>
      <c r="N98" s="10"/>
      <c r="O98" s="10" t="s">
        <v>12</v>
      </c>
      <c r="P98" s="10"/>
      <c r="Q98" s="10">
        <v>0.29166666666666674</v>
      </c>
      <c r="R98" s="10">
        <v>0.41250000000000009</v>
      </c>
      <c r="S98" s="10" t="s">
        <v>705</v>
      </c>
      <c r="T98" s="39" t="s">
        <v>719</v>
      </c>
    </row>
    <row r="99" spans="1:20" s="35" customFormat="1" x14ac:dyDescent="0.5">
      <c r="A99" s="36" t="s">
        <v>577</v>
      </c>
      <c r="B99" s="10" t="s">
        <v>583</v>
      </c>
      <c r="C99" s="10" t="s">
        <v>534</v>
      </c>
      <c r="D99" s="10" t="s">
        <v>764</v>
      </c>
      <c r="E99" s="17" t="s">
        <v>581</v>
      </c>
      <c r="F99" s="17" t="s">
        <v>567</v>
      </c>
      <c r="G99" s="17" t="str">
        <f>IFERROR(VLOOKUP(CONCATENATE(C99,$C$19),concatenado,2,FALSE),"Bloque Electivo Libre")</f>
        <v>Bloque Electivo Libre</v>
      </c>
      <c r="H99" s="17" t="s">
        <v>670</v>
      </c>
      <c r="I99" s="10">
        <v>3</v>
      </c>
      <c r="J99" s="10">
        <v>10415</v>
      </c>
      <c r="K99" s="10" t="s">
        <v>8</v>
      </c>
      <c r="L99" s="10" t="s">
        <v>9</v>
      </c>
      <c r="M99" s="10" t="s">
        <v>10</v>
      </c>
      <c r="N99" s="10"/>
      <c r="O99" s="10"/>
      <c r="P99" s="10"/>
      <c r="Q99" s="10">
        <v>0.35416666666666674</v>
      </c>
      <c r="R99" s="10">
        <v>0.47500000000000009</v>
      </c>
      <c r="S99" s="10" t="s">
        <v>705</v>
      </c>
      <c r="T99" s="39" t="s">
        <v>720</v>
      </c>
    </row>
    <row r="100" spans="1:20" s="35" customFormat="1" ht="26" x14ac:dyDescent="0.5">
      <c r="A100" s="36" t="s">
        <v>577</v>
      </c>
      <c r="B100" s="10" t="s">
        <v>583</v>
      </c>
      <c r="C100" s="10" t="s">
        <v>537</v>
      </c>
      <c r="D100" s="10" t="s">
        <v>602</v>
      </c>
      <c r="E100" s="17" t="s">
        <v>581</v>
      </c>
      <c r="F100" s="17" t="s">
        <v>567</v>
      </c>
      <c r="G100" s="17" t="str">
        <f>IFERROR(VLOOKUP(CONCATENATE(C100,$C$19),concatenado,2,FALSE),"Bloque Electivo Libre")</f>
        <v>Bloque Electivo Libre</v>
      </c>
      <c r="H100" s="17" t="s">
        <v>669</v>
      </c>
      <c r="I100" s="10">
        <v>3</v>
      </c>
      <c r="J100" s="10">
        <v>10391</v>
      </c>
      <c r="K100" s="10" t="s">
        <v>8</v>
      </c>
      <c r="L100" s="10"/>
      <c r="M100" s="10" t="s">
        <v>10</v>
      </c>
      <c r="N100" s="10"/>
      <c r="O100" s="10" t="s">
        <v>12</v>
      </c>
      <c r="P100" s="10"/>
      <c r="Q100" s="10">
        <v>0.35416666666666674</v>
      </c>
      <c r="R100" s="10">
        <v>0.47500000000000009</v>
      </c>
      <c r="S100" s="10" t="s">
        <v>711</v>
      </c>
      <c r="T100" s="39">
        <v>7106</v>
      </c>
    </row>
    <row r="101" spans="1:20" s="35" customFormat="1" ht="26" x14ac:dyDescent="0.5">
      <c r="A101" s="36" t="s">
        <v>577</v>
      </c>
      <c r="B101" s="10" t="s">
        <v>583</v>
      </c>
      <c r="C101" s="10" t="s">
        <v>537</v>
      </c>
      <c r="D101" s="10" t="s">
        <v>602</v>
      </c>
      <c r="E101" s="17" t="s">
        <v>581</v>
      </c>
      <c r="F101" s="17" t="s">
        <v>567</v>
      </c>
      <c r="G101" s="17" t="str">
        <f>IFERROR(VLOOKUP(CONCATENATE(C101,$C$19),concatenado,2,FALSE),"Bloque Electivo Libre")</f>
        <v>Bloque Electivo Libre</v>
      </c>
      <c r="H101" s="17" t="s">
        <v>669</v>
      </c>
      <c r="I101" s="10">
        <v>3</v>
      </c>
      <c r="J101" s="10">
        <v>10393</v>
      </c>
      <c r="K101" s="10" t="s">
        <v>8</v>
      </c>
      <c r="L101" s="10" t="s">
        <v>9</v>
      </c>
      <c r="M101" s="10"/>
      <c r="N101" s="10" t="s">
        <v>11</v>
      </c>
      <c r="O101" s="10"/>
      <c r="P101" s="10"/>
      <c r="Q101" s="10">
        <v>0.29166666666666674</v>
      </c>
      <c r="R101" s="10">
        <v>0.41250000000000009</v>
      </c>
      <c r="S101" s="10" t="s">
        <v>706</v>
      </c>
      <c r="T101" s="39">
        <v>11201</v>
      </c>
    </row>
    <row r="102" spans="1:20" s="35" customFormat="1" ht="26" x14ac:dyDescent="0.5">
      <c r="A102" s="36" t="s">
        <v>577</v>
      </c>
      <c r="B102" s="10" t="s">
        <v>583</v>
      </c>
      <c r="C102" s="10" t="s">
        <v>535</v>
      </c>
      <c r="D102" s="10" t="s">
        <v>592</v>
      </c>
      <c r="E102" s="17" t="s">
        <v>581</v>
      </c>
      <c r="F102" s="17" t="s">
        <v>567</v>
      </c>
      <c r="G102" s="17" t="str">
        <f>IFERROR(VLOOKUP(CONCATENATE(C102,$C$19),concatenado,2,FALSE),"Bloque Electivo Libre")</f>
        <v>Bloque Electivo Libre</v>
      </c>
      <c r="H102" s="17" t="s">
        <v>663</v>
      </c>
      <c r="I102" s="10">
        <v>3</v>
      </c>
      <c r="J102" s="10">
        <v>10395</v>
      </c>
      <c r="K102" s="10"/>
      <c r="L102" s="10"/>
      <c r="M102" s="10" t="s">
        <v>10</v>
      </c>
      <c r="N102" s="10"/>
      <c r="O102" s="10" t="s">
        <v>12</v>
      </c>
      <c r="P102" s="10"/>
      <c r="Q102" s="10">
        <v>0.41666666666666674</v>
      </c>
      <c r="R102" s="10">
        <v>0.59791666666666665</v>
      </c>
      <c r="S102" s="10" t="s">
        <v>705</v>
      </c>
      <c r="T102" s="39" t="s">
        <v>765</v>
      </c>
    </row>
    <row r="103" spans="1:20" s="35" customFormat="1" ht="26" x14ac:dyDescent="0.5">
      <c r="A103" s="36" t="s">
        <v>577</v>
      </c>
      <c r="B103" s="10" t="s">
        <v>583</v>
      </c>
      <c r="C103" s="10" t="s">
        <v>537</v>
      </c>
      <c r="D103" s="10" t="s">
        <v>602</v>
      </c>
      <c r="E103" s="17" t="s">
        <v>581</v>
      </c>
      <c r="F103" s="17" t="s">
        <v>567</v>
      </c>
      <c r="G103" s="17" t="str">
        <f>IFERROR(VLOOKUP(CONCATENATE(C103,$C$19),concatenado,2,FALSE),"Bloque Electivo Libre")</f>
        <v>Bloque Electivo Libre</v>
      </c>
      <c r="H103" s="17" t="s">
        <v>669</v>
      </c>
      <c r="I103" s="10">
        <v>3</v>
      </c>
      <c r="J103" s="10">
        <v>10387</v>
      </c>
      <c r="K103" s="10" t="s">
        <v>8</v>
      </c>
      <c r="L103" s="10"/>
      <c r="M103" s="10" t="s">
        <v>10</v>
      </c>
      <c r="N103" s="10"/>
      <c r="O103" s="10" t="s">
        <v>12</v>
      </c>
      <c r="P103" s="10"/>
      <c r="Q103" s="10">
        <v>0.29166666666666674</v>
      </c>
      <c r="R103" s="10">
        <v>0.41250000000000009</v>
      </c>
      <c r="S103" s="10" t="s">
        <v>706</v>
      </c>
      <c r="T103" s="39">
        <v>11005</v>
      </c>
    </row>
    <row r="104" spans="1:20" s="35" customFormat="1" ht="26" x14ac:dyDescent="0.5">
      <c r="A104" s="36" t="s">
        <v>577</v>
      </c>
      <c r="B104" s="10" t="s">
        <v>583</v>
      </c>
      <c r="C104" s="10" t="s">
        <v>539</v>
      </c>
      <c r="D104" s="10" t="s">
        <v>601</v>
      </c>
      <c r="E104" s="17" t="s">
        <v>581</v>
      </c>
      <c r="F104" s="17" t="s">
        <v>567</v>
      </c>
      <c r="G104" s="17" t="str">
        <f>IFERROR(VLOOKUP(CONCATENATE(C104,$C$19),concatenado,2,FALSE),"Bloque Electivo Libre")</f>
        <v>Bloque Electivo Libre</v>
      </c>
      <c r="H104" s="17" t="s">
        <v>668</v>
      </c>
      <c r="I104" s="10">
        <v>3</v>
      </c>
      <c r="J104" s="10">
        <v>10385</v>
      </c>
      <c r="K104" s="10"/>
      <c r="L104" s="10"/>
      <c r="M104" s="10" t="s">
        <v>10</v>
      </c>
      <c r="N104" s="10"/>
      <c r="O104" s="10"/>
      <c r="P104" s="10"/>
      <c r="Q104" s="10">
        <v>0.33333333333333326</v>
      </c>
      <c r="R104" s="10">
        <v>0.45416666666666661</v>
      </c>
      <c r="S104" s="10" t="s">
        <v>705</v>
      </c>
      <c r="T104" s="39"/>
    </row>
    <row r="105" spans="1:20" s="35" customFormat="1" x14ac:dyDescent="0.5">
      <c r="A105" s="36" t="s">
        <v>577</v>
      </c>
      <c r="B105" s="10" t="s">
        <v>583</v>
      </c>
      <c r="C105" s="10" t="s">
        <v>599</v>
      </c>
      <c r="D105" s="10" t="s">
        <v>600</v>
      </c>
      <c r="E105" s="17" t="s">
        <v>581</v>
      </c>
      <c r="F105" s="17" t="s">
        <v>567</v>
      </c>
      <c r="G105" s="17" t="str">
        <f>IFERROR(VLOOKUP(CONCATENATE(C105,$C$19),concatenado,2,FALSE),"Bloque Electivo Libre")</f>
        <v>Bloque Electivo Libre</v>
      </c>
      <c r="H105" s="17" t="s">
        <v>655</v>
      </c>
      <c r="I105" s="10">
        <v>3</v>
      </c>
      <c r="J105" s="10">
        <v>10495</v>
      </c>
      <c r="K105" s="10" t="s">
        <v>8</v>
      </c>
      <c r="L105" s="10" t="s">
        <v>9</v>
      </c>
      <c r="M105" s="10" t="s">
        <v>10</v>
      </c>
      <c r="N105" s="10"/>
      <c r="O105" s="10"/>
      <c r="P105" s="10"/>
      <c r="Q105" s="10">
        <v>0.41666666666666674</v>
      </c>
      <c r="R105" s="10">
        <v>0.53750000000000009</v>
      </c>
      <c r="S105" s="10" t="s">
        <v>714</v>
      </c>
      <c r="T105" s="39" t="s">
        <v>729</v>
      </c>
    </row>
    <row r="106" spans="1:20" s="35" customFormat="1" ht="26" x14ac:dyDescent="0.5">
      <c r="A106" s="36" t="s">
        <v>577</v>
      </c>
      <c r="B106" s="10" t="s">
        <v>583</v>
      </c>
      <c r="C106" s="10" t="s">
        <v>534</v>
      </c>
      <c r="D106" s="10" t="s">
        <v>768</v>
      </c>
      <c r="E106" s="17" t="s">
        <v>581</v>
      </c>
      <c r="F106" s="17" t="s">
        <v>567</v>
      </c>
      <c r="G106" s="17" t="str">
        <f>IFERROR(VLOOKUP(CONCATENATE(C106,$C$19),concatenado,2,FALSE),"Bloque Electivo Libre")</f>
        <v>Bloque Electivo Libre</v>
      </c>
      <c r="H106" s="17" t="s">
        <v>670</v>
      </c>
      <c r="I106" s="10">
        <v>3</v>
      </c>
      <c r="J106" s="10">
        <v>10414</v>
      </c>
      <c r="K106" s="10" t="s">
        <v>8</v>
      </c>
      <c r="L106" s="10"/>
      <c r="M106" s="10" t="s">
        <v>10</v>
      </c>
      <c r="N106" s="10"/>
      <c r="O106" s="10"/>
      <c r="P106" s="10"/>
      <c r="Q106" s="10">
        <v>0.41666666666666674</v>
      </c>
      <c r="R106" s="10">
        <v>0.59791666666666665</v>
      </c>
      <c r="S106" s="10" t="s">
        <v>705</v>
      </c>
      <c r="T106" s="39" t="s">
        <v>721</v>
      </c>
    </row>
    <row r="107" spans="1:20" s="35" customFormat="1" ht="26" x14ac:dyDescent="0.5">
      <c r="A107" s="36" t="s">
        <v>577</v>
      </c>
      <c r="B107" s="10" t="s">
        <v>616</v>
      </c>
      <c r="C107" s="10" t="s">
        <v>550</v>
      </c>
      <c r="D107" s="10" t="s">
        <v>621</v>
      </c>
      <c r="E107" s="17" t="s">
        <v>581</v>
      </c>
      <c r="F107" s="17" t="s">
        <v>567</v>
      </c>
      <c r="G107" s="17" t="str">
        <f>IFERROR(VLOOKUP(CONCATENATE(C107,$C$19),concatenado,2,FALSE),"Bloque Electivo Libre")</f>
        <v>Bloque Electivo Libre</v>
      </c>
      <c r="H107" s="17" t="s">
        <v>683</v>
      </c>
      <c r="I107" s="10">
        <v>3</v>
      </c>
      <c r="J107" s="10">
        <v>10182</v>
      </c>
      <c r="K107" s="10"/>
      <c r="L107" s="10" t="s">
        <v>9</v>
      </c>
      <c r="M107" s="10" t="s">
        <v>10</v>
      </c>
      <c r="N107" s="10" t="s">
        <v>11</v>
      </c>
      <c r="O107" s="10"/>
      <c r="P107" s="10"/>
      <c r="Q107" s="10">
        <v>0.29166666666666674</v>
      </c>
      <c r="R107" s="10">
        <v>0.41250000000000009</v>
      </c>
      <c r="S107" s="10" t="s">
        <v>731</v>
      </c>
      <c r="T107" s="39" t="s">
        <v>732</v>
      </c>
    </row>
    <row r="108" spans="1:20" s="35" customFormat="1" x14ac:dyDescent="0.5">
      <c r="A108" s="36" t="s">
        <v>577</v>
      </c>
      <c r="B108" s="10" t="s">
        <v>616</v>
      </c>
      <c r="C108" s="10" t="s">
        <v>559</v>
      </c>
      <c r="D108" s="10" t="s">
        <v>627</v>
      </c>
      <c r="E108" s="17" t="s">
        <v>581</v>
      </c>
      <c r="F108" s="17" t="s">
        <v>567</v>
      </c>
      <c r="G108" s="17" t="str">
        <f>IFERROR(VLOOKUP(CONCATENATE(C108,$C$19),concatenado,2,FALSE),"Bloque Electivo Libre")</f>
        <v>Bloque Electivo Libre</v>
      </c>
      <c r="H108" s="17" t="s">
        <v>689</v>
      </c>
      <c r="I108" s="10">
        <v>3</v>
      </c>
      <c r="J108" s="10">
        <v>10194</v>
      </c>
      <c r="K108" s="10" t="s">
        <v>8</v>
      </c>
      <c r="L108" s="10" t="s">
        <v>9</v>
      </c>
      <c r="M108" s="10" t="s">
        <v>10</v>
      </c>
      <c r="N108" s="10"/>
      <c r="O108" s="10"/>
      <c r="P108" s="10"/>
      <c r="Q108" s="10">
        <v>0.29166666666666674</v>
      </c>
      <c r="R108" s="10">
        <v>0.41250000000000009</v>
      </c>
      <c r="S108" s="10" t="s">
        <v>731</v>
      </c>
      <c r="T108" s="39" t="s">
        <v>769</v>
      </c>
    </row>
    <row r="109" spans="1:20" s="35" customFormat="1" ht="26" x14ac:dyDescent="0.5">
      <c r="A109" s="36" t="s">
        <v>577</v>
      </c>
      <c r="B109" s="10" t="s">
        <v>583</v>
      </c>
      <c r="C109" s="10" t="s">
        <v>539</v>
      </c>
      <c r="D109" s="10" t="s">
        <v>601</v>
      </c>
      <c r="E109" s="17" t="s">
        <v>581</v>
      </c>
      <c r="F109" s="17" t="s">
        <v>567</v>
      </c>
      <c r="G109" s="17" t="str">
        <f>IFERROR(VLOOKUP(CONCATENATE(C109,$C$19),concatenado,2,FALSE),"Bloque Electivo Libre")</f>
        <v>Bloque Electivo Libre</v>
      </c>
      <c r="H109" s="17" t="s">
        <v>668</v>
      </c>
      <c r="I109" s="10">
        <v>3</v>
      </c>
      <c r="J109" s="10">
        <v>10385</v>
      </c>
      <c r="K109" s="10" t="s">
        <v>8</v>
      </c>
      <c r="L109" s="10" t="s">
        <v>9</v>
      </c>
      <c r="M109" s="10"/>
      <c r="N109" s="10"/>
      <c r="O109" s="10"/>
      <c r="P109" s="10"/>
      <c r="Q109" s="10">
        <v>0.66666666666666674</v>
      </c>
      <c r="R109" s="10">
        <v>0.78750000000000009</v>
      </c>
      <c r="S109" s="10" t="s">
        <v>705</v>
      </c>
      <c r="T109" s="39" t="s">
        <v>721</v>
      </c>
    </row>
    <row r="110" spans="1:20" s="35" customFormat="1" ht="26" x14ac:dyDescent="0.5">
      <c r="A110" s="36" t="s">
        <v>577</v>
      </c>
      <c r="B110" s="10" t="s">
        <v>583</v>
      </c>
      <c r="C110" s="10" t="s">
        <v>538</v>
      </c>
      <c r="D110" s="10" t="s">
        <v>604</v>
      </c>
      <c r="E110" s="17" t="s">
        <v>581</v>
      </c>
      <c r="F110" s="17" t="s">
        <v>567</v>
      </c>
      <c r="G110" s="17" t="str">
        <f>IFERROR(VLOOKUP(CONCATENATE(C110,$C$19),concatenado,2,FALSE),"Bloque Electivo Libre")</f>
        <v>Bloque Electivo Libre</v>
      </c>
      <c r="H110" s="17" t="s">
        <v>671</v>
      </c>
      <c r="I110" s="10">
        <v>3</v>
      </c>
      <c r="J110" s="10">
        <v>10417</v>
      </c>
      <c r="K110" s="10"/>
      <c r="L110" s="10" t="s">
        <v>9</v>
      </c>
      <c r="M110" s="10"/>
      <c r="N110" s="10" t="s">
        <v>11</v>
      </c>
      <c r="O110" s="10" t="s">
        <v>12</v>
      </c>
      <c r="P110" s="10"/>
      <c r="Q110" s="10">
        <v>0.29166666666666674</v>
      </c>
      <c r="R110" s="10">
        <v>0.41250000000000009</v>
      </c>
      <c r="S110" s="10" t="s">
        <v>705</v>
      </c>
      <c r="T110" s="39" t="s">
        <v>722</v>
      </c>
    </row>
    <row r="111" spans="1:20" s="35" customFormat="1" x14ac:dyDescent="0.5">
      <c r="A111" s="36" t="s">
        <v>577</v>
      </c>
      <c r="B111" s="10" t="s">
        <v>583</v>
      </c>
      <c r="C111" s="10" t="s">
        <v>534</v>
      </c>
      <c r="D111" s="10" t="s">
        <v>770</v>
      </c>
      <c r="E111" s="17" t="s">
        <v>581</v>
      </c>
      <c r="F111" s="17" t="s">
        <v>567</v>
      </c>
      <c r="G111" s="17" t="str">
        <f>IFERROR(VLOOKUP(CONCATENATE(C111,$C$19),concatenado,2,FALSE),"Bloque Electivo Libre")</f>
        <v>Bloque Electivo Libre</v>
      </c>
      <c r="H111" s="17" t="s">
        <v>670</v>
      </c>
      <c r="I111" s="10">
        <v>3</v>
      </c>
      <c r="J111" s="10">
        <v>10420</v>
      </c>
      <c r="K111" s="10" t="s">
        <v>8</v>
      </c>
      <c r="L111" s="10"/>
      <c r="M111" s="10" t="s">
        <v>10</v>
      </c>
      <c r="N111" s="10"/>
      <c r="O111" s="10"/>
      <c r="P111" s="10"/>
      <c r="Q111" s="10">
        <v>0.41666666666666674</v>
      </c>
      <c r="R111" s="10">
        <v>0.59791666666666665</v>
      </c>
      <c r="S111" s="10" t="s">
        <v>705</v>
      </c>
      <c r="T111" s="39" t="s">
        <v>771</v>
      </c>
    </row>
    <row r="112" spans="1:20" s="35" customFormat="1" ht="26" x14ac:dyDescent="0.5">
      <c r="A112" s="36" t="s">
        <v>649</v>
      </c>
      <c r="B112" s="10" t="s">
        <v>616</v>
      </c>
      <c r="C112" s="10" t="s">
        <v>551</v>
      </c>
      <c r="D112" s="10" t="s">
        <v>626</v>
      </c>
      <c r="E112" s="17" t="s">
        <v>581</v>
      </c>
      <c r="F112" s="17" t="s">
        <v>567</v>
      </c>
      <c r="G112" s="17" t="str">
        <f>IFERROR(VLOOKUP(CONCATENATE(C112,$C$19),concatenado,2,FALSE),"Bloque Electivo Libre")</f>
        <v>Bloque Electivo Libre</v>
      </c>
      <c r="H112" s="17" t="s">
        <v>688</v>
      </c>
      <c r="I112" s="10">
        <v>3</v>
      </c>
      <c r="J112" s="10">
        <v>10272</v>
      </c>
      <c r="K112" s="10" t="s">
        <v>8</v>
      </c>
      <c r="L112" s="10" t="s">
        <v>9</v>
      </c>
      <c r="M112" s="10" t="s">
        <v>10</v>
      </c>
      <c r="N112" s="10" t="s">
        <v>11</v>
      </c>
      <c r="O112" s="10"/>
      <c r="P112" s="10"/>
      <c r="Q112" s="10">
        <v>0.29166666666666674</v>
      </c>
      <c r="R112" s="10">
        <v>0.3520833333333333</v>
      </c>
      <c r="S112" s="10" t="s">
        <v>749</v>
      </c>
      <c r="T112" s="39" t="s">
        <v>753</v>
      </c>
    </row>
    <row r="113" spans="1:20" s="35" customFormat="1" ht="26" x14ac:dyDescent="0.5">
      <c r="A113" s="36" t="s">
        <v>577</v>
      </c>
      <c r="B113" s="10" t="s">
        <v>583</v>
      </c>
      <c r="C113" s="10" t="s">
        <v>608</v>
      </c>
      <c r="D113" s="10" t="s">
        <v>609</v>
      </c>
      <c r="E113" s="17" t="s">
        <v>581</v>
      </c>
      <c r="F113" s="17" t="s">
        <v>567</v>
      </c>
      <c r="G113" s="17" t="str">
        <f>IFERROR(VLOOKUP(CONCATENATE(C113,$C$19),concatenado,2,FALSE),"Bloque Electivo Libre")</f>
        <v>Bloque Electivo Libre</v>
      </c>
      <c r="H113" s="17" t="s">
        <v>675</v>
      </c>
      <c r="I113" s="10">
        <v>3</v>
      </c>
      <c r="J113" s="10">
        <v>10348</v>
      </c>
      <c r="K113" s="10" t="s">
        <v>8</v>
      </c>
      <c r="L113" s="10"/>
      <c r="M113" s="10" t="s">
        <v>10</v>
      </c>
      <c r="N113" s="10"/>
      <c r="O113" s="10"/>
      <c r="P113" s="10"/>
      <c r="Q113" s="10">
        <v>0.41666666666666674</v>
      </c>
      <c r="R113" s="10">
        <v>0.59791666666666665</v>
      </c>
      <c r="S113" s="10" t="s">
        <v>705</v>
      </c>
      <c r="T113" s="39" t="s">
        <v>716</v>
      </c>
    </row>
    <row r="114" spans="1:20" s="35" customFormat="1" ht="26" x14ac:dyDescent="0.5">
      <c r="A114" s="36" t="s">
        <v>577</v>
      </c>
      <c r="B114" s="10" t="s">
        <v>642</v>
      </c>
      <c r="C114" s="10" t="s">
        <v>643</v>
      </c>
      <c r="D114" s="10" t="s">
        <v>644</v>
      </c>
      <c r="E114" s="17" t="s">
        <v>581</v>
      </c>
      <c r="F114" s="17" t="s">
        <v>567</v>
      </c>
      <c r="G114" s="17" t="str">
        <f>IFERROR(VLOOKUP(CONCATENATE(C114,$C$19),concatenado,2,FALSE),"Bloque Electivo Libre")</f>
        <v>Bloque Electivo Libre</v>
      </c>
      <c r="H114" s="17" t="s">
        <v>696</v>
      </c>
      <c r="I114" s="10">
        <v>3</v>
      </c>
      <c r="J114" s="10">
        <v>10601</v>
      </c>
      <c r="K114" s="10" t="s">
        <v>8</v>
      </c>
      <c r="L114" s="10" t="s">
        <v>9</v>
      </c>
      <c r="M114" s="10" t="s">
        <v>10</v>
      </c>
      <c r="N114" s="10"/>
      <c r="O114" s="10"/>
      <c r="P114" s="10"/>
      <c r="Q114" s="10">
        <v>0.72916666666666674</v>
      </c>
      <c r="R114" s="10">
        <v>0.85000000000000009</v>
      </c>
      <c r="S114" s="10"/>
      <c r="T114" s="39"/>
    </row>
    <row r="115" spans="1:20" s="35" customFormat="1" ht="26" x14ac:dyDescent="0.5">
      <c r="A115" s="36" t="s">
        <v>577</v>
      </c>
      <c r="B115" s="10" t="s">
        <v>616</v>
      </c>
      <c r="C115" s="10" t="s">
        <v>555</v>
      </c>
      <c r="D115" s="10" t="s">
        <v>618</v>
      </c>
      <c r="E115" s="17" t="s">
        <v>581</v>
      </c>
      <c r="F115" s="17" t="s">
        <v>567</v>
      </c>
      <c r="G115" s="17" t="str">
        <f>IFERROR(VLOOKUP(CONCATENATE(C115,$C$19),concatenado,2,FALSE),"Bloque Electivo Libre")</f>
        <v>Bloque Electivo Libre</v>
      </c>
      <c r="H115" s="17" t="s">
        <v>681</v>
      </c>
      <c r="I115" s="10">
        <v>3</v>
      </c>
      <c r="J115" s="10">
        <v>10188</v>
      </c>
      <c r="K115" s="10"/>
      <c r="L115" s="10" t="s">
        <v>9</v>
      </c>
      <c r="M115" s="10" t="s">
        <v>10</v>
      </c>
      <c r="N115" s="10" t="s">
        <v>11</v>
      </c>
      <c r="O115" s="10"/>
      <c r="P115" s="10"/>
      <c r="Q115" s="10">
        <v>0.47916666666666674</v>
      </c>
      <c r="R115" s="10">
        <v>0.60000000000000009</v>
      </c>
      <c r="S115" s="10" t="s">
        <v>714</v>
      </c>
      <c r="T115" s="39" t="s">
        <v>718</v>
      </c>
    </row>
    <row r="116" spans="1:20" s="35" customFormat="1" ht="26" x14ac:dyDescent="0.5">
      <c r="A116" s="36" t="s">
        <v>577</v>
      </c>
      <c r="B116" s="10" t="s">
        <v>628</v>
      </c>
      <c r="C116" s="10" t="s">
        <v>560</v>
      </c>
      <c r="D116" s="10" t="s">
        <v>631</v>
      </c>
      <c r="E116" s="17" t="s">
        <v>581</v>
      </c>
      <c r="F116" s="17" t="s">
        <v>567</v>
      </c>
      <c r="G116" s="17" t="str">
        <f>IFERROR(VLOOKUP(CONCATENATE(C116,$C$19),concatenado,2,FALSE),"Bloque Electivo Libre")</f>
        <v>Bloque Electivo Libre</v>
      </c>
      <c r="H116" s="17" t="s">
        <v>691</v>
      </c>
      <c r="I116" s="10">
        <v>3</v>
      </c>
      <c r="J116" s="10">
        <v>10266</v>
      </c>
      <c r="K116" s="10" t="s">
        <v>8</v>
      </c>
      <c r="L116" s="10"/>
      <c r="M116" s="10" t="s">
        <v>10</v>
      </c>
      <c r="N116" s="10"/>
      <c r="O116" s="10" t="s">
        <v>12</v>
      </c>
      <c r="P116" s="10"/>
      <c r="Q116" s="10">
        <v>0.33333333333333326</v>
      </c>
      <c r="R116" s="10">
        <v>0.45416666666666661</v>
      </c>
      <c r="S116" s="10" t="s">
        <v>706</v>
      </c>
      <c r="T116" s="39">
        <v>11004</v>
      </c>
    </row>
    <row r="117" spans="1:20" s="35" customFormat="1" ht="26" x14ac:dyDescent="0.5">
      <c r="A117" s="36" t="s">
        <v>577</v>
      </c>
      <c r="B117" s="10" t="s">
        <v>628</v>
      </c>
      <c r="C117" s="10" t="s">
        <v>560</v>
      </c>
      <c r="D117" s="10" t="s">
        <v>631</v>
      </c>
      <c r="E117" s="17" t="s">
        <v>581</v>
      </c>
      <c r="F117" s="17" t="s">
        <v>567</v>
      </c>
      <c r="G117" s="17" t="str">
        <f>IFERROR(VLOOKUP(CONCATENATE(C117,$C$19),concatenado,2,FALSE),"Bloque Electivo Libre")</f>
        <v>Bloque Electivo Libre</v>
      </c>
      <c r="H117" s="17" t="s">
        <v>691</v>
      </c>
      <c r="I117" s="10">
        <v>3</v>
      </c>
      <c r="J117" s="10">
        <v>10270</v>
      </c>
      <c r="K117" s="10" t="s">
        <v>8</v>
      </c>
      <c r="L117" s="10" t="s">
        <v>9</v>
      </c>
      <c r="M117" s="10" t="s">
        <v>10</v>
      </c>
      <c r="N117" s="10"/>
      <c r="O117" s="10"/>
      <c r="P117" s="10"/>
      <c r="Q117" s="10">
        <v>0.79166666666666674</v>
      </c>
      <c r="R117" s="10">
        <v>0.91250000000000009</v>
      </c>
      <c r="S117" s="10" t="s">
        <v>706</v>
      </c>
      <c r="T117" s="39">
        <v>11004</v>
      </c>
    </row>
    <row r="118" spans="1:20" s="35" customFormat="1" ht="26" x14ac:dyDescent="0.5">
      <c r="A118" s="36" t="s">
        <v>577</v>
      </c>
      <c r="B118" s="10" t="s">
        <v>628</v>
      </c>
      <c r="C118" s="10" t="s">
        <v>560</v>
      </c>
      <c r="D118" s="10" t="s">
        <v>631</v>
      </c>
      <c r="E118" s="17" t="s">
        <v>581</v>
      </c>
      <c r="F118" s="17" t="s">
        <v>567</v>
      </c>
      <c r="G118" s="17" t="str">
        <f>IFERROR(VLOOKUP(CONCATENATE(C118,$C$19),concatenado,2,FALSE),"Bloque Electivo Libre")</f>
        <v>Bloque Electivo Libre</v>
      </c>
      <c r="H118" s="17" t="s">
        <v>691</v>
      </c>
      <c r="I118" s="10">
        <v>3</v>
      </c>
      <c r="J118" s="10">
        <v>10258</v>
      </c>
      <c r="K118" s="10" t="s">
        <v>8</v>
      </c>
      <c r="L118" s="10" t="s">
        <v>9</v>
      </c>
      <c r="M118" s="10" t="s">
        <v>10</v>
      </c>
      <c r="N118" s="10"/>
      <c r="O118" s="10"/>
      <c r="P118" s="10"/>
      <c r="Q118" s="10">
        <v>0.75</v>
      </c>
      <c r="R118" s="10">
        <v>0.87083333333333335</v>
      </c>
      <c r="S118" s="10" t="s">
        <v>706</v>
      </c>
      <c r="T118" s="39">
        <v>11202</v>
      </c>
    </row>
    <row r="119" spans="1:20" s="35" customFormat="1" x14ac:dyDescent="0.5">
      <c r="A119" s="36" t="s">
        <v>649</v>
      </c>
      <c r="B119" s="10" t="s">
        <v>616</v>
      </c>
      <c r="C119" s="10" t="s">
        <v>559</v>
      </c>
      <c r="D119" s="10" t="s">
        <v>627</v>
      </c>
      <c r="E119" s="17" t="s">
        <v>581</v>
      </c>
      <c r="F119" s="17" t="s">
        <v>567</v>
      </c>
      <c r="G119" s="17" t="str">
        <f>IFERROR(VLOOKUP(CONCATENATE(C119,$C$19),concatenado,2,FALSE),"Bloque Electivo Libre")</f>
        <v>Bloque Electivo Libre</v>
      </c>
      <c r="H119" s="17" t="s">
        <v>689</v>
      </c>
      <c r="I119" s="10">
        <v>3</v>
      </c>
      <c r="J119" s="10">
        <v>10605</v>
      </c>
      <c r="K119" s="10" t="s">
        <v>8</v>
      </c>
      <c r="L119" s="10"/>
      <c r="M119" s="10" t="s">
        <v>10</v>
      </c>
      <c r="N119" s="10"/>
      <c r="O119" s="10"/>
      <c r="P119" s="10"/>
      <c r="Q119" s="10">
        <v>0.66666666666666674</v>
      </c>
      <c r="R119" s="10">
        <v>0.78750000000000009</v>
      </c>
      <c r="S119" s="10" t="s">
        <v>749</v>
      </c>
      <c r="T119" s="39" t="s">
        <v>737</v>
      </c>
    </row>
    <row r="120" spans="1:20" s="35" customFormat="1" ht="26" x14ac:dyDescent="0.5">
      <c r="A120" s="36" t="s">
        <v>577</v>
      </c>
      <c r="B120" s="10" t="s">
        <v>583</v>
      </c>
      <c r="C120" s="10" t="s">
        <v>544</v>
      </c>
      <c r="D120" s="10" t="s">
        <v>591</v>
      </c>
      <c r="E120" s="17" t="s">
        <v>581</v>
      </c>
      <c r="F120" s="17" t="s">
        <v>567</v>
      </c>
      <c r="G120" s="17" t="str">
        <f>IFERROR(VLOOKUP(CONCATENATE(C120,$C$19),concatenado,2,FALSE),"Bloque Electivo Libre")</f>
        <v>Bloque Electivo Libre</v>
      </c>
      <c r="H120" s="17" t="s">
        <v>662</v>
      </c>
      <c r="I120" s="10">
        <v>3</v>
      </c>
      <c r="J120" s="10">
        <v>10572</v>
      </c>
      <c r="K120" s="10"/>
      <c r="L120" s="10" t="s">
        <v>9</v>
      </c>
      <c r="M120" s="10" t="s">
        <v>10</v>
      </c>
      <c r="N120" s="10"/>
      <c r="O120" s="10" t="s">
        <v>12</v>
      </c>
      <c r="P120" s="10"/>
      <c r="Q120" s="10">
        <v>0.29166666666666674</v>
      </c>
      <c r="R120" s="10">
        <v>0.41250000000000009</v>
      </c>
      <c r="S120" s="10" t="s">
        <v>705</v>
      </c>
      <c r="T120" s="39" t="s">
        <v>712</v>
      </c>
    </row>
    <row r="121" spans="1:20" s="35" customFormat="1" x14ac:dyDescent="0.5">
      <c r="A121" s="36" t="s">
        <v>577</v>
      </c>
      <c r="B121" s="10" t="s">
        <v>616</v>
      </c>
      <c r="C121" s="10" t="s">
        <v>559</v>
      </c>
      <c r="D121" s="10" t="s">
        <v>627</v>
      </c>
      <c r="E121" s="17" t="s">
        <v>581</v>
      </c>
      <c r="F121" s="17" t="s">
        <v>567</v>
      </c>
      <c r="G121" s="17" t="str">
        <f>IFERROR(VLOOKUP(CONCATENATE(C121,$C$19),concatenado,2,FALSE),"Bloque Electivo Libre")</f>
        <v>Bloque Electivo Libre</v>
      </c>
      <c r="H121" s="17" t="s">
        <v>689</v>
      </c>
      <c r="I121" s="10">
        <v>3</v>
      </c>
      <c r="J121" s="10">
        <v>10191</v>
      </c>
      <c r="K121" s="10" t="s">
        <v>8</v>
      </c>
      <c r="L121" s="10"/>
      <c r="M121" s="10" t="s">
        <v>10</v>
      </c>
      <c r="N121" s="10"/>
      <c r="O121" s="10" t="s">
        <v>12</v>
      </c>
      <c r="P121" s="10"/>
      <c r="Q121" s="10">
        <v>0.29166666666666674</v>
      </c>
      <c r="R121" s="10">
        <v>0.41250000000000009</v>
      </c>
      <c r="S121" s="10" t="s">
        <v>731</v>
      </c>
      <c r="T121" s="39" t="s">
        <v>737</v>
      </c>
    </row>
    <row r="122" spans="1:20" s="35" customFormat="1" ht="26" x14ac:dyDescent="0.5">
      <c r="A122" s="36" t="s">
        <v>577</v>
      </c>
      <c r="B122" s="10" t="s">
        <v>616</v>
      </c>
      <c r="C122" s="10" t="s">
        <v>558</v>
      </c>
      <c r="D122" s="10" t="s">
        <v>623</v>
      </c>
      <c r="E122" s="17" t="s">
        <v>581</v>
      </c>
      <c r="F122" s="17" t="s">
        <v>567</v>
      </c>
      <c r="G122" s="17" t="str">
        <f>IFERROR(VLOOKUP(CONCATENATE(C122,$C$19),concatenado,2,FALSE),"Bloque Electivo Libre")</f>
        <v>Bloque Electivo Libre</v>
      </c>
      <c r="H122" s="17" t="s">
        <v>685</v>
      </c>
      <c r="I122" s="10">
        <v>3</v>
      </c>
      <c r="J122" s="10">
        <v>10198</v>
      </c>
      <c r="K122" s="10"/>
      <c r="L122" s="10" t="s">
        <v>9</v>
      </c>
      <c r="M122" s="10" t="s">
        <v>10</v>
      </c>
      <c r="N122" s="10" t="s">
        <v>11</v>
      </c>
      <c r="O122" s="10"/>
      <c r="P122" s="10"/>
      <c r="Q122" s="10">
        <v>0.66666666666666674</v>
      </c>
      <c r="R122" s="10">
        <v>0.78750000000000009</v>
      </c>
      <c r="S122" s="10" t="s">
        <v>731</v>
      </c>
      <c r="T122" s="39" t="s">
        <v>733</v>
      </c>
    </row>
    <row r="123" spans="1:20" s="35" customFormat="1" ht="26" x14ac:dyDescent="0.5">
      <c r="A123" s="36" t="s">
        <v>577</v>
      </c>
      <c r="B123" s="10" t="s">
        <v>616</v>
      </c>
      <c r="C123" s="10" t="s">
        <v>556</v>
      </c>
      <c r="D123" s="10" t="s">
        <v>622</v>
      </c>
      <c r="E123" s="17" t="s">
        <v>581</v>
      </c>
      <c r="F123" s="17" t="s">
        <v>567</v>
      </c>
      <c r="G123" s="17" t="str">
        <f>IFERROR(VLOOKUP(CONCATENATE(C123,$C$19),concatenado,2,FALSE),"Bloque Electivo Libre")</f>
        <v>Bloque Electivo Libre</v>
      </c>
      <c r="H123" s="17" t="s">
        <v>684</v>
      </c>
      <c r="I123" s="10">
        <v>3</v>
      </c>
      <c r="J123" s="10">
        <v>10168</v>
      </c>
      <c r="K123" s="10"/>
      <c r="L123" s="10" t="s">
        <v>9</v>
      </c>
      <c r="M123" s="10" t="s">
        <v>10</v>
      </c>
      <c r="N123" s="10" t="s">
        <v>11</v>
      </c>
      <c r="O123" s="10"/>
      <c r="P123" s="10"/>
      <c r="Q123" s="10">
        <v>0.72916666666666674</v>
      </c>
      <c r="R123" s="10">
        <v>0.85000000000000009</v>
      </c>
      <c r="S123" s="10" t="s">
        <v>731</v>
      </c>
      <c r="T123" s="39" t="s">
        <v>739</v>
      </c>
    </row>
    <row r="124" spans="1:20" s="35" customFormat="1" ht="26" x14ac:dyDescent="0.5">
      <c r="A124" s="36" t="s">
        <v>577</v>
      </c>
      <c r="B124" s="10" t="s">
        <v>611</v>
      </c>
      <c r="C124" s="10" t="s">
        <v>565</v>
      </c>
      <c r="D124" s="10" t="s">
        <v>612</v>
      </c>
      <c r="E124" s="17" t="s">
        <v>581</v>
      </c>
      <c r="F124" s="17" t="s">
        <v>567</v>
      </c>
      <c r="G124" s="17" t="str">
        <f>IFERROR(VLOOKUP(CONCATENATE(C124,$C$19),concatenado,2,FALSE),"Bloque Electivo Libre")</f>
        <v>Bloque Electivo Libre</v>
      </c>
      <c r="H124" s="17" t="s">
        <v>677</v>
      </c>
      <c r="I124" s="10">
        <v>3</v>
      </c>
      <c r="J124" s="10">
        <v>10169</v>
      </c>
      <c r="K124" s="10" t="s">
        <v>8</v>
      </c>
      <c r="L124" s="10" t="s">
        <v>9</v>
      </c>
      <c r="M124" s="10" t="s">
        <v>10</v>
      </c>
      <c r="N124" s="10"/>
      <c r="O124" s="10"/>
      <c r="P124" s="10"/>
      <c r="Q124" s="10">
        <v>0.41666666666666674</v>
      </c>
      <c r="R124" s="10">
        <v>0.53750000000000009</v>
      </c>
      <c r="S124" s="10" t="s">
        <v>710</v>
      </c>
      <c r="T124" s="39" t="s">
        <v>726</v>
      </c>
    </row>
    <row r="125" spans="1:20" s="35" customFormat="1" ht="26" x14ac:dyDescent="0.5">
      <c r="A125" s="36" t="s">
        <v>577</v>
      </c>
      <c r="B125" s="10" t="s">
        <v>616</v>
      </c>
      <c r="C125" s="10" t="s">
        <v>619</v>
      </c>
      <c r="D125" s="10" t="s">
        <v>620</v>
      </c>
      <c r="E125" s="17" t="s">
        <v>581</v>
      </c>
      <c r="F125" s="17" t="s">
        <v>567</v>
      </c>
      <c r="G125" s="17" t="str">
        <f>IFERROR(VLOOKUP(CONCATENATE(C125,$C$19),concatenado,2,FALSE),"Bloque Electivo Libre")</f>
        <v>Bloque Electivo Libre</v>
      </c>
      <c r="H125" s="17" t="s">
        <v>682</v>
      </c>
      <c r="I125" s="10">
        <v>3</v>
      </c>
      <c r="J125" s="10">
        <v>10172</v>
      </c>
      <c r="K125" s="10"/>
      <c r="L125" s="10" t="s">
        <v>9</v>
      </c>
      <c r="M125" s="10" t="s">
        <v>10</v>
      </c>
      <c r="N125" s="10" t="s">
        <v>11</v>
      </c>
      <c r="O125" s="10"/>
      <c r="P125" s="10"/>
      <c r="Q125" s="10">
        <v>0.29166666666666674</v>
      </c>
      <c r="R125" s="10">
        <v>0.41250000000000009</v>
      </c>
      <c r="S125" s="10" t="s">
        <v>730</v>
      </c>
      <c r="T125" s="39">
        <v>13101</v>
      </c>
    </row>
    <row r="126" spans="1:20" s="35" customFormat="1" ht="26" x14ac:dyDescent="0.5">
      <c r="A126" s="36" t="s">
        <v>577</v>
      </c>
      <c r="B126" s="10" t="s">
        <v>583</v>
      </c>
      <c r="C126" s="10" t="s">
        <v>543</v>
      </c>
      <c r="D126" s="10" t="s">
        <v>650</v>
      </c>
      <c r="E126" s="17" t="s">
        <v>581</v>
      </c>
      <c r="F126" s="17" t="s">
        <v>567</v>
      </c>
      <c r="G126" s="17" t="str">
        <f>IFERROR(VLOOKUP(CONCATENATE(C126,$C$19),concatenado,2,FALSE),"Bloque Electivo Libre")</f>
        <v>Bloque Electivo Libre</v>
      </c>
      <c r="H126" s="17" t="s">
        <v>700</v>
      </c>
      <c r="I126" s="10">
        <v>3</v>
      </c>
      <c r="J126" s="10">
        <v>10361</v>
      </c>
      <c r="K126" s="10" t="s">
        <v>8</v>
      </c>
      <c r="L126" s="10"/>
      <c r="M126" s="10" t="s">
        <v>10</v>
      </c>
      <c r="N126" s="10"/>
      <c r="O126" s="10" t="s">
        <v>12</v>
      </c>
      <c r="P126" s="10"/>
      <c r="Q126" s="10">
        <v>0.47916666666666674</v>
      </c>
      <c r="R126" s="10">
        <v>0.60000000000000009</v>
      </c>
      <c r="S126" s="10" t="s">
        <v>705</v>
      </c>
      <c r="T126" s="39" t="s">
        <v>772</v>
      </c>
    </row>
    <row r="127" spans="1:20" s="35" customFormat="1" ht="39" x14ac:dyDescent="0.5">
      <c r="A127" s="36" t="s">
        <v>577</v>
      </c>
      <c r="B127" s="10" t="s">
        <v>583</v>
      </c>
      <c r="C127" s="10" t="s">
        <v>541</v>
      </c>
      <c r="D127" s="10" t="s">
        <v>584</v>
      </c>
      <c r="E127" s="17" t="s">
        <v>581</v>
      </c>
      <c r="F127" s="17" t="s">
        <v>567</v>
      </c>
      <c r="G127" s="17" t="str">
        <f>IFERROR(VLOOKUP(CONCATENATE(C127,$C$19),concatenado,2,FALSE),"Bloque Electivo Libre")</f>
        <v>Bloque Electivo Libre</v>
      </c>
      <c r="H127" s="17" t="s">
        <v>657</v>
      </c>
      <c r="I127" s="10">
        <v>3</v>
      </c>
      <c r="J127" s="10">
        <v>10314</v>
      </c>
      <c r="K127" s="10" t="s">
        <v>8</v>
      </c>
      <c r="L127" s="10"/>
      <c r="M127" s="10" t="s">
        <v>10</v>
      </c>
      <c r="N127" s="10"/>
      <c r="O127" s="10"/>
      <c r="P127" s="10"/>
      <c r="Q127" s="10">
        <v>0.41666666666666674</v>
      </c>
      <c r="R127" s="10">
        <v>0.59791666666666665</v>
      </c>
      <c r="S127" s="10" t="s">
        <v>705</v>
      </c>
      <c r="T127" s="39" t="s">
        <v>717</v>
      </c>
    </row>
    <row r="128" spans="1:20" s="35" customFormat="1" ht="26" x14ac:dyDescent="0.5">
      <c r="A128" s="36" t="s">
        <v>577</v>
      </c>
      <c r="B128" s="10" t="s">
        <v>583</v>
      </c>
      <c r="C128" s="10" t="s">
        <v>544</v>
      </c>
      <c r="D128" s="10" t="s">
        <v>591</v>
      </c>
      <c r="E128" s="17" t="s">
        <v>581</v>
      </c>
      <c r="F128" s="17" t="s">
        <v>567</v>
      </c>
      <c r="G128" s="17" t="str">
        <f>IFERROR(VLOOKUP(CONCATENATE(C128,$C$19),concatenado,2,FALSE),"Bloque Electivo Libre")</f>
        <v>Bloque Electivo Libre</v>
      </c>
      <c r="H128" s="17" t="s">
        <v>662</v>
      </c>
      <c r="I128" s="10">
        <v>3</v>
      </c>
      <c r="J128" s="10">
        <v>10346</v>
      </c>
      <c r="K128" s="10"/>
      <c r="L128" s="10"/>
      <c r="M128" s="10"/>
      <c r="N128" s="10"/>
      <c r="O128" s="10"/>
      <c r="P128" s="10"/>
      <c r="Q128" s="10" t="s">
        <v>707</v>
      </c>
      <c r="R128" s="10" t="s">
        <v>707</v>
      </c>
      <c r="S128" s="10" t="s">
        <v>708</v>
      </c>
      <c r="T128" s="39" t="s">
        <v>709</v>
      </c>
    </row>
    <row r="129" spans="1:20" s="35" customFormat="1" ht="26" x14ac:dyDescent="0.5">
      <c r="A129" s="36" t="s">
        <v>577</v>
      </c>
      <c r="B129" s="10" t="s">
        <v>583</v>
      </c>
      <c r="C129" s="10" t="s">
        <v>537</v>
      </c>
      <c r="D129" s="10" t="s">
        <v>602</v>
      </c>
      <c r="E129" s="17" t="s">
        <v>581</v>
      </c>
      <c r="F129" s="17" t="s">
        <v>567</v>
      </c>
      <c r="G129" s="17" t="str">
        <f>IFERROR(VLOOKUP(CONCATENATE(C129,$C$19),concatenado,2,FALSE),"Bloque Electivo Libre")</f>
        <v>Bloque Electivo Libre</v>
      </c>
      <c r="H129" s="17" t="s">
        <v>669</v>
      </c>
      <c r="I129" s="10">
        <v>3</v>
      </c>
      <c r="J129" s="10">
        <v>10426</v>
      </c>
      <c r="K129" s="10"/>
      <c r="L129" s="10"/>
      <c r="M129" s="10"/>
      <c r="N129" s="10"/>
      <c r="O129" s="10"/>
      <c r="P129" s="10"/>
      <c r="Q129" s="10" t="s">
        <v>707</v>
      </c>
      <c r="R129" s="10" t="s">
        <v>707</v>
      </c>
      <c r="S129" s="10" t="s">
        <v>708</v>
      </c>
      <c r="T129" s="39" t="s">
        <v>709</v>
      </c>
    </row>
    <row r="130" spans="1:20" s="35" customFormat="1" ht="26" x14ac:dyDescent="0.5">
      <c r="A130" s="43" t="s">
        <v>577</v>
      </c>
      <c r="B130" s="44" t="s">
        <v>583</v>
      </c>
      <c r="C130" s="44" t="s">
        <v>537</v>
      </c>
      <c r="D130" s="44" t="s">
        <v>602</v>
      </c>
      <c r="E130" s="45" t="s">
        <v>581</v>
      </c>
      <c r="F130" s="17" t="s">
        <v>567</v>
      </c>
      <c r="G130" s="45" t="str">
        <f>IFERROR(VLOOKUP(CONCATENATE(C130,$C$19),concatenado,2,FALSE),"Bloque Electivo Libre")</f>
        <v>Bloque Electivo Libre</v>
      </c>
      <c r="H130" s="45" t="s">
        <v>669</v>
      </c>
      <c r="I130" s="44">
        <v>3</v>
      </c>
      <c r="J130" s="44">
        <v>10424</v>
      </c>
      <c r="K130" s="44"/>
      <c r="L130" s="44"/>
      <c r="M130" s="44"/>
      <c r="N130" s="44"/>
      <c r="O130" s="44"/>
      <c r="P130" s="44"/>
      <c r="Q130" s="44" t="s">
        <v>707</v>
      </c>
      <c r="R130" s="44" t="s">
        <v>707</v>
      </c>
      <c r="S130" s="44" t="s">
        <v>708</v>
      </c>
      <c r="T130" s="46" t="s">
        <v>709</v>
      </c>
    </row>
  </sheetData>
  <sheetProtection formatCells="0" formatColumns="0" formatRows="0"/>
  <mergeCells count="19">
    <mergeCell ref="C20:D20"/>
    <mergeCell ref="A22:T22"/>
    <mergeCell ref="A16:T16"/>
    <mergeCell ref="C18:H18"/>
    <mergeCell ref="C19:H19"/>
    <mergeCell ref="A7:S7"/>
    <mergeCell ref="B8:T8"/>
    <mergeCell ref="B9:T9"/>
    <mergeCell ref="A5:S5"/>
    <mergeCell ref="A1:S1"/>
    <mergeCell ref="A2:S2"/>
    <mergeCell ref="A3:S3"/>
    <mergeCell ref="A6:P6"/>
    <mergeCell ref="Q6:S6"/>
    <mergeCell ref="A15:S15"/>
    <mergeCell ref="A13:R13"/>
    <mergeCell ref="A12:O12"/>
    <mergeCell ref="P12:Q12"/>
    <mergeCell ref="A11:S11"/>
  </mergeCells>
  <conditionalFormatting sqref="A26:T130">
    <cfRule type="expression" dxfId="15" priority="1">
      <formula>$C$18=""</formula>
    </cfRule>
    <cfRule type="expression" dxfId="14" priority="2">
      <formula>AND($C$18="Dirección y Administración del Deporte",$C26="ADM2307")</formula>
    </cfRule>
    <cfRule type="expression" dxfId="13" priority="3">
      <formula>AND($C$18="Finanzas y Contaduría Pública",$C26="ADM2307")</formula>
    </cfRule>
    <cfRule type="expression" dxfId="12" priority="4">
      <formula>AND($C$18="Negocios Internacionales",$C26="ADM2307")</formula>
    </cfRule>
    <cfRule type="expression" dxfId="11" priority="5">
      <formula>AND($C$18="Mercadotecnia Estratégica",$C26="ADM2307")</formula>
    </cfRule>
    <cfRule type="expression" dxfId="10" priority="6">
      <formula>AND($C$18="Dirección Financiera",$C26="ADM2307")</formula>
    </cfRule>
    <cfRule type="expression" dxfId="9" priority="7">
      <formula>AND($C$18="Dirección de Empresas",$C26="ADM2307")</formula>
    </cfRule>
    <cfRule type="expression" dxfId="8" priority="8">
      <formula>$G26="Bloque Electivo Profesional"</formula>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D2B23A00-B0D2-449B-B1EC-CA03D79189C2}">
          <x14:formula1>
            <xm:f>Hoja2!$A$2:$A$47</xm:f>
          </x14:formula1>
          <xm:sqref>C18:H18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799F-2FD7-4CAA-8E3E-85CB2D88BAEC}">
  <dimension ref="A1:J480"/>
  <sheetViews>
    <sheetView showFormulas="1" topLeftCell="G1" workbookViewId="0">
      <selection activeCell="I3" sqref="I3"/>
    </sheetView>
  </sheetViews>
  <sheetFormatPr defaultColWidth="10.8203125" defaultRowHeight="14.35" x14ac:dyDescent="0.5"/>
  <cols>
    <col min="1" max="1" width="51.703125" bestFit="1" customWidth="1"/>
    <col min="2" max="2" width="36.3515625" bestFit="1" customWidth="1"/>
    <col min="3" max="3" width="14.29296875" bestFit="1" customWidth="1"/>
    <col min="7" max="7" width="11.17578125" bestFit="1" customWidth="1"/>
    <col min="8" max="8" width="38.29296875" bestFit="1" customWidth="1"/>
    <col min="9" max="9" width="43.52734375" bestFit="1" customWidth="1"/>
  </cols>
  <sheetData>
    <row r="1" spans="1:10" ht="14.7" thickBot="1" x14ac:dyDescent="0.55000000000000004">
      <c r="A1" s="23" t="s">
        <v>177</v>
      </c>
      <c r="B1" s="24" t="s">
        <v>178</v>
      </c>
      <c r="C1" s="24" t="s">
        <v>486</v>
      </c>
      <c r="G1" s="31" t="s">
        <v>222</v>
      </c>
      <c r="H1" s="31" t="s">
        <v>223</v>
      </c>
      <c r="I1" t="s">
        <v>574</v>
      </c>
      <c r="J1" t="s">
        <v>776</v>
      </c>
    </row>
    <row r="2" spans="1:10" x14ac:dyDescent="0.5">
      <c r="A2" s="26"/>
      <c r="B2" s="25" t="s">
        <v>532</v>
      </c>
      <c r="C2" s="25" t="s">
        <v>532</v>
      </c>
      <c r="G2" t="s">
        <v>58</v>
      </c>
      <c r="H2" t="s">
        <v>179</v>
      </c>
      <c r="I2" t="str">
        <f>CONCATENATE(G2,H2)</f>
        <v>ACT1301Negocios</v>
      </c>
      <c r="J2" t="s">
        <v>576</v>
      </c>
    </row>
    <row r="3" spans="1:10" x14ac:dyDescent="0.5">
      <c r="A3" s="25" t="s">
        <v>23</v>
      </c>
      <c r="B3" s="26" t="s">
        <v>179</v>
      </c>
      <c r="C3" s="25" t="s">
        <v>487</v>
      </c>
      <c r="G3" t="s">
        <v>57</v>
      </c>
      <c r="H3" t="s">
        <v>179</v>
      </c>
      <c r="I3" t="str">
        <f t="shared" ref="I3:I66" si="0">CONCATENATE(G3,H3)</f>
        <v>ACT1302Negocios</v>
      </c>
      <c r="J3" t="s">
        <v>576</v>
      </c>
    </row>
    <row r="4" spans="1:10" x14ac:dyDescent="0.5">
      <c r="A4" s="27" t="s">
        <v>180</v>
      </c>
      <c r="B4" s="28" t="s">
        <v>181</v>
      </c>
      <c r="C4" s="25" t="s">
        <v>488</v>
      </c>
      <c r="G4" t="s">
        <v>235</v>
      </c>
      <c r="H4" t="s">
        <v>181</v>
      </c>
      <c r="I4" t="str">
        <f t="shared" si="0"/>
        <v>ADM1302Ciencias Jurídicas y Sociales</v>
      </c>
      <c r="J4" t="s">
        <v>576</v>
      </c>
    </row>
    <row r="5" spans="1:10" x14ac:dyDescent="0.5">
      <c r="A5" s="27" t="s">
        <v>182</v>
      </c>
      <c r="B5" s="28" t="s">
        <v>179</v>
      </c>
      <c r="C5" s="25" t="s">
        <v>489</v>
      </c>
      <c r="G5" t="s">
        <v>96</v>
      </c>
      <c r="H5" t="s">
        <v>181</v>
      </c>
      <c r="I5" t="str">
        <f t="shared" si="0"/>
        <v>ADM1303Ciencias Jurídicas y Sociales</v>
      </c>
      <c r="J5" t="s">
        <v>576</v>
      </c>
    </row>
    <row r="6" spans="1:10" x14ac:dyDescent="0.5">
      <c r="A6" s="27" t="s">
        <v>26</v>
      </c>
      <c r="B6" s="28" t="s">
        <v>183</v>
      </c>
      <c r="C6" s="25" t="s">
        <v>490</v>
      </c>
      <c r="G6" t="s">
        <v>96</v>
      </c>
      <c r="H6" t="s">
        <v>203</v>
      </c>
      <c r="I6" t="str">
        <f t="shared" si="0"/>
        <v>ADM1303Ingenierías</v>
      </c>
      <c r="J6" t="s">
        <v>576</v>
      </c>
    </row>
    <row r="7" spans="1:10" x14ac:dyDescent="0.5">
      <c r="A7" s="27" t="s">
        <v>184</v>
      </c>
      <c r="B7" s="28" t="s">
        <v>183</v>
      </c>
      <c r="C7" s="25" t="s">
        <v>491</v>
      </c>
      <c r="G7" t="s">
        <v>96</v>
      </c>
      <c r="H7" t="s">
        <v>179</v>
      </c>
      <c r="I7" t="str">
        <f t="shared" si="0"/>
        <v>ADM1303Negocios</v>
      </c>
      <c r="J7" t="s">
        <v>576</v>
      </c>
    </row>
    <row r="8" spans="1:10" x14ac:dyDescent="0.5">
      <c r="A8" s="27" t="s">
        <v>185</v>
      </c>
      <c r="B8" s="28" t="s">
        <v>24</v>
      </c>
      <c r="C8" s="25" t="s">
        <v>492</v>
      </c>
      <c r="G8" t="s">
        <v>115</v>
      </c>
      <c r="H8" t="s">
        <v>203</v>
      </c>
      <c r="I8" t="str">
        <f t="shared" si="0"/>
        <v>ADM1307Ingenierías</v>
      </c>
      <c r="J8" t="s">
        <v>576</v>
      </c>
    </row>
    <row r="9" spans="1:10" x14ac:dyDescent="0.5">
      <c r="A9" s="27" t="s">
        <v>186</v>
      </c>
      <c r="B9" s="28" t="s">
        <v>181</v>
      </c>
      <c r="C9" s="25" t="s">
        <v>493</v>
      </c>
      <c r="G9" t="s">
        <v>115</v>
      </c>
      <c r="H9" t="s">
        <v>179</v>
      </c>
      <c r="I9" t="str">
        <f t="shared" si="0"/>
        <v>ADM1307Negocios</v>
      </c>
      <c r="J9" t="s">
        <v>576</v>
      </c>
    </row>
    <row r="10" spans="1:10" x14ac:dyDescent="0.5">
      <c r="A10" s="27" t="s">
        <v>187</v>
      </c>
      <c r="B10" s="28" t="s">
        <v>24</v>
      </c>
      <c r="C10" s="25" t="s">
        <v>494</v>
      </c>
      <c r="G10" t="s">
        <v>256</v>
      </c>
      <c r="H10" t="s">
        <v>179</v>
      </c>
      <c r="I10" t="str">
        <f t="shared" si="0"/>
        <v>ADM1308Negocios</v>
      </c>
      <c r="J10" t="s">
        <v>576</v>
      </c>
    </row>
    <row r="11" spans="1:10" x14ac:dyDescent="0.5">
      <c r="A11" s="27" t="s">
        <v>188</v>
      </c>
      <c r="B11" s="28" t="s">
        <v>183</v>
      </c>
      <c r="C11" s="25" t="s">
        <v>495</v>
      </c>
      <c r="G11" t="s">
        <v>256</v>
      </c>
      <c r="H11" t="s">
        <v>203</v>
      </c>
      <c r="I11" t="str">
        <f t="shared" si="0"/>
        <v>ADM1308Ingenierías</v>
      </c>
      <c r="J11" t="s">
        <v>576</v>
      </c>
    </row>
    <row r="12" spans="1:10" x14ac:dyDescent="0.5">
      <c r="A12" s="27" t="s">
        <v>27</v>
      </c>
      <c r="B12" s="28" t="s">
        <v>181</v>
      </c>
      <c r="C12" s="25" t="s">
        <v>496</v>
      </c>
      <c r="G12" t="s">
        <v>256</v>
      </c>
      <c r="H12" t="s">
        <v>181</v>
      </c>
      <c r="I12" t="str">
        <f t="shared" si="0"/>
        <v>ADM1308Ciencias Jurídicas y Sociales</v>
      </c>
      <c r="J12" t="s">
        <v>576</v>
      </c>
    </row>
    <row r="13" spans="1:10" x14ac:dyDescent="0.5">
      <c r="A13" s="27" t="s">
        <v>189</v>
      </c>
      <c r="B13" s="28" t="s">
        <v>179</v>
      </c>
      <c r="C13" s="25" t="s">
        <v>497</v>
      </c>
      <c r="G13" t="s">
        <v>265</v>
      </c>
      <c r="H13" t="s">
        <v>203</v>
      </c>
      <c r="I13" t="str">
        <f t="shared" si="0"/>
        <v>ADM2305Ingenierías</v>
      </c>
      <c r="J13" t="s">
        <v>576</v>
      </c>
    </row>
    <row r="14" spans="1:10" x14ac:dyDescent="0.5">
      <c r="A14" s="27" t="s">
        <v>190</v>
      </c>
      <c r="B14" s="28" t="s">
        <v>183</v>
      </c>
      <c r="C14" s="25" t="s">
        <v>498</v>
      </c>
      <c r="G14" t="s">
        <v>116</v>
      </c>
      <c r="H14" t="s">
        <v>179</v>
      </c>
      <c r="I14" t="str">
        <f t="shared" si="0"/>
        <v>ADM2307Negocios</v>
      </c>
      <c r="J14" t="s">
        <v>576</v>
      </c>
    </row>
    <row r="15" spans="1:10" x14ac:dyDescent="0.5">
      <c r="A15" s="27" t="s">
        <v>191</v>
      </c>
      <c r="B15" s="28" t="s">
        <v>179</v>
      </c>
      <c r="C15" s="25" t="s">
        <v>523</v>
      </c>
      <c r="G15" t="s">
        <v>95</v>
      </c>
      <c r="H15" t="s">
        <v>179</v>
      </c>
      <c r="I15" t="str">
        <f t="shared" si="0"/>
        <v>ADM2312Negocios</v>
      </c>
      <c r="J15" t="s">
        <v>576</v>
      </c>
    </row>
    <row r="16" spans="1:10" x14ac:dyDescent="0.5">
      <c r="A16" s="27" t="s">
        <v>192</v>
      </c>
      <c r="B16" s="28" t="s">
        <v>181</v>
      </c>
      <c r="C16" s="25" t="s">
        <v>502</v>
      </c>
      <c r="G16" t="s">
        <v>95</v>
      </c>
      <c r="H16" t="s">
        <v>203</v>
      </c>
      <c r="I16" t="str">
        <f t="shared" si="0"/>
        <v>ADM2312Ingenierías</v>
      </c>
      <c r="J16" t="s">
        <v>576</v>
      </c>
    </row>
    <row r="17" spans="1:10" x14ac:dyDescent="0.5">
      <c r="A17" s="27" t="s">
        <v>193</v>
      </c>
      <c r="B17" s="28" t="s">
        <v>179</v>
      </c>
      <c r="C17" s="25" t="s">
        <v>524</v>
      </c>
      <c r="G17" t="s">
        <v>59</v>
      </c>
      <c r="H17" t="s">
        <v>183</v>
      </c>
      <c r="I17" t="str">
        <f t="shared" si="0"/>
        <v>ADM2315Comunicación, Arquitectura, Arte y Diseño</v>
      </c>
      <c r="J17" t="s">
        <v>576</v>
      </c>
    </row>
    <row r="18" spans="1:10" x14ac:dyDescent="0.5">
      <c r="A18" s="27" t="s">
        <v>194</v>
      </c>
      <c r="B18" s="28" t="s">
        <v>179</v>
      </c>
      <c r="C18" s="25" t="s">
        <v>525</v>
      </c>
      <c r="G18" t="s">
        <v>326</v>
      </c>
      <c r="H18" t="s">
        <v>183</v>
      </c>
      <c r="I18" t="str">
        <f t="shared" si="0"/>
        <v>ADM2318Comunicación, Arquitectura, Arte y Diseño</v>
      </c>
      <c r="J18" t="s">
        <v>576</v>
      </c>
    </row>
    <row r="19" spans="1:10" x14ac:dyDescent="0.5">
      <c r="A19" s="27" t="s">
        <v>195</v>
      </c>
      <c r="B19" s="28" t="s">
        <v>183</v>
      </c>
      <c r="C19" s="25" t="s">
        <v>509</v>
      </c>
      <c r="G19" t="s">
        <v>275</v>
      </c>
      <c r="H19" t="s">
        <v>203</v>
      </c>
      <c r="I19" t="str">
        <f t="shared" si="0"/>
        <v>ADM3306Ingenierías</v>
      </c>
      <c r="J19" t="s">
        <v>576</v>
      </c>
    </row>
    <row r="20" spans="1:10" x14ac:dyDescent="0.5">
      <c r="A20" s="27" t="s">
        <v>196</v>
      </c>
      <c r="B20" s="28" t="s">
        <v>183</v>
      </c>
      <c r="C20" s="25" t="s">
        <v>510</v>
      </c>
      <c r="G20" t="s">
        <v>277</v>
      </c>
      <c r="H20" t="s">
        <v>203</v>
      </c>
      <c r="I20" t="str">
        <f t="shared" si="0"/>
        <v>ADM3307Ingenierías</v>
      </c>
      <c r="J20" t="s">
        <v>576</v>
      </c>
    </row>
    <row r="21" spans="1:10" x14ac:dyDescent="0.5">
      <c r="A21" s="27" t="s">
        <v>197</v>
      </c>
      <c r="B21" s="28" t="s">
        <v>183</v>
      </c>
      <c r="C21" s="25" t="s">
        <v>511</v>
      </c>
      <c r="G21" t="s">
        <v>278</v>
      </c>
      <c r="H21" t="s">
        <v>203</v>
      </c>
      <c r="I21" t="str">
        <f t="shared" si="0"/>
        <v>ADM3308Ingenierías</v>
      </c>
      <c r="J21" t="s">
        <v>576</v>
      </c>
    </row>
    <row r="22" spans="1:10" x14ac:dyDescent="0.5">
      <c r="A22" s="27" t="s">
        <v>198</v>
      </c>
      <c r="B22" s="28" t="s">
        <v>179</v>
      </c>
      <c r="C22" s="25" t="s">
        <v>526</v>
      </c>
      <c r="G22" t="s">
        <v>54</v>
      </c>
      <c r="H22" t="s">
        <v>181</v>
      </c>
      <c r="I22" t="str">
        <f t="shared" si="0"/>
        <v>ADM3310Ciencias Jurídicas y Sociales</v>
      </c>
      <c r="J22" t="s">
        <v>576</v>
      </c>
    </row>
    <row r="23" spans="1:10" x14ac:dyDescent="0.5">
      <c r="A23" s="27" t="s">
        <v>199</v>
      </c>
      <c r="B23" s="28" t="s">
        <v>179</v>
      </c>
      <c r="C23" s="25" t="s">
        <v>527</v>
      </c>
      <c r="G23" t="s">
        <v>166</v>
      </c>
      <c r="H23" t="s">
        <v>179</v>
      </c>
      <c r="I23" t="str">
        <f t="shared" si="0"/>
        <v>ADM3315Negocios</v>
      </c>
      <c r="J23" t="s">
        <v>576</v>
      </c>
    </row>
    <row r="24" spans="1:10" x14ac:dyDescent="0.5">
      <c r="A24" s="27" t="s">
        <v>200</v>
      </c>
      <c r="B24" s="28" t="s">
        <v>179</v>
      </c>
      <c r="C24" s="25" t="s">
        <v>528</v>
      </c>
      <c r="G24" t="s">
        <v>166</v>
      </c>
      <c r="H24" t="s">
        <v>203</v>
      </c>
      <c r="I24" t="str">
        <f t="shared" si="0"/>
        <v>ADM3315Ingenierías</v>
      </c>
      <c r="J24" t="s">
        <v>576</v>
      </c>
    </row>
    <row r="25" spans="1:10" x14ac:dyDescent="0.5">
      <c r="A25" s="27" t="s">
        <v>201</v>
      </c>
      <c r="B25" s="28" t="s">
        <v>181</v>
      </c>
      <c r="C25" s="25" t="s">
        <v>503</v>
      </c>
      <c r="G25" t="s">
        <v>276</v>
      </c>
      <c r="H25" t="s">
        <v>203</v>
      </c>
      <c r="I25" t="str">
        <f t="shared" si="0"/>
        <v>ADM3316Ingenierías</v>
      </c>
      <c r="J25" t="s">
        <v>576</v>
      </c>
    </row>
    <row r="26" spans="1:10" x14ac:dyDescent="0.5">
      <c r="A26" s="27" t="s">
        <v>202</v>
      </c>
      <c r="B26" s="28" t="s">
        <v>203</v>
      </c>
      <c r="C26" s="25" t="s">
        <v>515</v>
      </c>
      <c r="G26" t="s">
        <v>276</v>
      </c>
      <c r="H26" t="s">
        <v>179</v>
      </c>
      <c r="I26" t="str">
        <f t="shared" si="0"/>
        <v>ADM3316Negocios</v>
      </c>
      <c r="J26" t="s">
        <v>576</v>
      </c>
    </row>
    <row r="27" spans="1:10" x14ac:dyDescent="0.5">
      <c r="A27" s="27" t="s">
        <v>204</v>
      </c>
      <c r="B27" s="28" t="s">
        <v>203</v>
      </c>
      <c r="C27" s="25" t="s">
        <v>516</v>
      </c>
      <c r="G27" t="s">
        <v>94</v>
      </c>
      <c r="H27" t="s">
        <v>203</v>
      </c>
      <c r="I27" t="str">
        <f t="shared" si="0"/>
        <v>ADM3317Ingenierías</v>
      </c>
      <c r="J27" t="s">
        <v>576</v>
      </c>
    </row>
    <row r="28" spans="1:10" x14ac:dyDescent="0.5">
      <c r="A28" s="27" t="s">
        <v>205</v>
      </c>
      <c r="B28" s="28" t="s">
        <v>203</v>
      </c>
      <c r="C28" s="25" t="s">
        <v>517</v>
      </c>
      <c r="G28" t="s">
        <v>94</v>
      </c>
      <c r="H28" t="s">
        <v>179</v>
      </c>
      <c r="I28" t="str">
        <f t="shared" si="0"/>
        <v>ADM3317Negocios</v>
      </c>
      <c r="J28" t="s">
        <v>576</v>
      </c>
    </row>
    <row r="29" spans="1:10" x14ac:dyDescent="0.5">
      <c r="A29" s="27" t="s">
        <v>206</v>
      </c>
      <c r="B29" s="28" t="s">
        <v>203</v>
      </c>
      <c r="C29" s="25" t="s">
        <v>518</v>
      </c>
      <c r="G29" t="s">
        <v>93</v>
      </c>
      <c r="H29" t="s">
        <v>179</v>
      </c>
      <c r="I29" t="str">
        <f t="shared" si="0"/>
        <v>ADM3324Negocios</v>
      </c>
      <c r="J29" t="s">
        <v>576</v>
      </c>
    </row>
    <row r="30" spans="1:10" x14ac:dyDescent="0.5">
      <c r="A30" s="27" t="s">
        <v>207</v>
      </c>
      <c r="B30" s="28" t="s">
        <v>203</v>
      </c>
      <c r="C30" s="25" t="s">
        <v>519</v>
      </c>
      <c r="G30" t="s">
        <v>93</v>
      </c>
      <c r="H30" t="s">
        <v>203</v>
      </c>
      <c r="I30" t="str">
        <f t="shared" si="0"/>
        <v>ADM3324Ingenierías</v>
      </c>
      <c r="J30" t="s">
        <v>576</v>
      </c>
    </row>
    <row r="31" spans="1:10" x14ac:dyDescent="0.5">
      <c r="A31" s="27" t="s">
        <v>208</v>
      </c>
      <c r="B31" s="28" t="s">
        <v>203</v>
      </c>
      <c r="C31" s="25" t="s">
        <v>520</v>
      </c>
      <c r="G31" t="s">
        <v>307</v>
      </c>
      <c r="H31" t="s">
        <v>179</v>
      </c>
      <c r="I31" t="str">
        <f t="shared" si="0"/>
        <v>ADM3325Negocios</v>
      </c>
      <c r="J31" t="s">
        <v>576</v>
      </c>
    </row>
    <row r="32" spans="1:10" x14ac:dyDescent="0.5">
      <c r="A32" s="27" t="s">
        <v>209</v>
      </c>
      <c r="B32" s="28" t="s">
        <v>203</v>
      </c>
      <c r="C32" s="25" t="s">
        <v>521</v>
      </c>
      <c r="G32" t="s">
        <v>65</v>
      </c>
      <c r="H32" t="s">
        <v>183</v>
      </c>
      <c r="I32" t="str">
        <f t="shared" si="0"/>
        <v>ADM3328Comunicación, Arquitectura, Arte y Diseño</v>
      </c>
      <c r="J32" t="s">
        <v>576</v>
      </c>
    </row>
    <row r="33" spans="1:10" x14ac:dyDescent="0.5">
      <c r="A33" s="27" t="s">
        <v>210</v>
      </c>
      <c r="B33" s="28" t="s">
        <v>203</v>
      </c>
      <c r="C33" s="25" t="s">
        <v>522</v>
      </c>
      <c r="G33" t="s">
        <v>428</v>
      </c>
      <c r="H33" t="s">
        <v>24</v>
      </c>
      <c r="I33" t="str">
        <f t="shared" si="0"/>
        <v>ADM3335Ciencias de la Salud</v>
      </c>
      <c r="J33" t="s">
        <v>576</v>
      </c>
    </row>
    <row r="34" spans="1:10" x14ac:dyDescent="0.5">
      <c r="A34" s="27" t="s">
        <v>211</v>
      </c>
      <c r="B34" s="28" t="s">
        <v>181</v>
      </c>
      <c r="C34" s="25" t="s">
        <v>504</v>
      </c>
      <c r="G34" t="s">
        <v>476</v>
      </c>
      <c r="H34" t="s">
        <v>179</v>
      </c>
      <c r="I34" t="str">
        <f t="shared" si="0"/>
        <v>ADM3342Negocios</v>
      </c>
      <c r="J34" t="s">
        <v>576</v>
      </c>
    </row>
    <row r="35" spans="1:10" x14ac:dyDescent="0.5">
      <c r="A35" s="27" t="s">
        <v>212</v>
      </c>
      <c r="B35" s="28" t="s">
        <v>181</v>
      </c>
      <c r="C35" s="25" t="s">
        <v>505</v>
      </c>
      <c r="G35" t="s">
        <v>476</v>
      </c>
      <c r="H35" t="s">
        <v>203</v>
      </c>
      <c r="I35" t="str">
        <f t="shared" si="0"/>
        <v>ADM3342Ingenierías</v>
      </c>
      <c r="J35" t="s">
        <v>576</v>
      </c>
    </row>
    <row r="36" spans="1:10" x14ac:dyDescent="0.5">
      <c r="A36" s="27" t="s">
        <v>213</v>
      </c>
      <c r="B36" s="28" t="s">
        <v>24</v>
      </c>
      <c r="C36" s="25" t="s">
        <v>499</v>
      </c>
      <c r="G36" t="s">
        <v>477</v>
      </c>
      <c r="H36" t="s">
        <v>179</v>
      </c>
      <c r="I36" t="str">
        <f t="shared" si="0"/>
        <v>ADM3343Negocios</v>
      </c>
      <c r="J36" t="s">
        <v>576</v>
      </c>
    </row>
    <row r="37" spans="1:10" x14ac:dyDescent="0.5">
      <c r="A37" s="27" t="s">
        <v>214</v>
      </c>
      <c r="B37" s="28" t="s">
        <v>179</v>
      </c>
      <c r="C37" s="25" t="s">
        <v>529</v>
      </c>
      <c r="G37" t="s">
        <v>477</v>
      </c>
      <c r="H37" t="s">
        <v>203</v>
      </c>
      <c r="I37" t="str">
        <f t="shared" si="0"/>
        <v>ADM3343Ingenierías</v>
      </c>
      <c r="J37" t="s">
        <v>576</v>
      </c>
    </row>
    <row r="38" spans="1:10" x14ac:dyDescent="0.5">
      <c r="A38" s="27" t="s">
        <v>215</v>
      </c>
      <c r="B38" s="28" t="s">
        <v>183</v>
      </c>
      <c r="C38" s="25" t="s">
        <v>512</v>
      </c>
      <c r="G38" t="s">
        <v>478</v>
      </c>
      <c r="H38" t="s">
        <v>179</v>
      </c>
      <c r="I38" t="str">
        <f t="shared" si="0"/>
        <v>ADM3344Negocios</v>
      </c>
      <c r="J38" t="s">
        <v>576</v>
      </c>
    </row>
    <row r="39" spans="1:10" x14ac:dyDescent="0.5">
      <c r="A39" s="27" t="s">
        <v>216</v>
      </c>
      <c r="B39" s="28" t="s">
        <v>183</v>
      </c>
      <c r="C39" s="25" t="s">
        <v>513</v>
      </c>
      <c r="G39" t="s">
        <v>478</v>
      </c>
      <c r="H39" t="s">
        <v>203</v>
      </c>
      <c r="I39" t="str">
        <f t="shared" si="0"/>
        <v>ADM3344Ingenierías</v>
      </c>
      <c r="J39" t="s">
        <v>576</v>
      </c>
    </row>
    <row r="40" spans="1:10" x14ac:dyDescent="0.5">
      <c r="A40" s="27" t="s">
        <v>217</v>
      </c>
      <c r="B40" s="28" t="s">
        <v>179</v>
      </c>
      <c r="C40" s="25" t="s">
        <v>530</v>
      </c>
      <c r="G40" t="s">
        <v>38</v>
      </c>
      <c r="H40" t="s">
        <v>181</v>
      </c>
      <c r="I40" t="str">
        <f t="shared" si="0"/>
        <v>ADM4301Ciencias Jurídicas y Sociales</v>
      </c>
      <c r="J40" t="s">
        <v>576</v>
      </c>
    </row>
    <row r="41" spans="1:10" x14ac:dyDescent="0.5">
      <c r="A41" s="27" t="s">
        <v>167</v>
      </c>
      <c r="B41" s="28" t="s">
        <v>24</v>
      </c>
      <c r="C41" s="25" t="s">
        <v>500</v>
      </c>
      <c r="G41" t="s">
        <v>293</v>
      </c>
      <c r="H41" t="s">
        <v>183</v>
      </c>
      <c r="I41" t="str">
        <f t="shared" si="0"/>
        <v>ANM2302Comunicación, Arquitectura, Arte y Diseño</v>
      </c>
      <c r="J41" t="s">
        <v>576</v>
      </c>
    </row>
    <row r="42" spans="1:10" x14ac:dyDescent="0.5">
      <c r="A42" s="27" t="s">
        <v>218</v>
      </c>
      <c r="B42" s="28" t="s">
        <v>181</v>
      </c>
      <c r="C42" s="25" t="s">
        <v>506</v>
      </c>
      <c r="G42" t="s">
        <v>294</v>
      </c>
      <c r="H42" t="s">
        <v>183</v>
      </c>
      <c r="I42" t="str">
        <f t="shared" si="0"/>
        <v>ANM2304Comunicación, Arquitectura, Arte y Diseño</v>
      </c>
      <c r="J42" t="s">
        <v>576</v>
      </c>
    </row>
    <row r="43" spans="1:10" x14ac:dyDescent="0.5">
      <c r="A43" s="27" t="s">
        <v>22</v>
      </c>
      <c r="B43" s="28" t="s">
        <v>181</v>
      </c>
      <c r="C43" s="25" t="s">
        <v>507</v>
      </c>
      <c r="G43" t="s">
        <v>89</v>
      </c>
      <c r="H43" t="s">
        <v>183</v>
      </c>
      <c r="I43" t="str">
        <f t="shared" si="0"/>
        <v>ARQ2301Comunicación, Arquitectura, Arte y Diseño</v>
      </c>
      <c r="J43" t="s">
        <v>576</v>
      </c>
    </row>
    <row r="44" spans="1:10" x14ac:dyDescent="0.5">
      <c r="A44" s="27" t="s">
        <v>25</v>
      </c>
      <c r="B44" s="28" t="s">
        <v>181</v>
      </c>
      <c r="C44" s="25" t="s">
        <v>508</v>
      </c>
      <c r="G44" t="s">
        <v>417</v>
      </c>
      <c r="H44" t="s">
        <v>183</v>
      </c>
      <c r="I44" t="str">
        <f t="shared" si="0"/>
        <v>ART1304Comunicación, Arquitectura, Arte y Diseño</v>
      </c>
      <c r="J44" t="s">
        <v>576</v>
      </c>
    </row>
    <row r="45" spans="1:10" x14ac:dyDescent="0.5">
      <c r="A45" s="27" t="s">
        <v>219</v>
      </c>
      <c r="B45" s="28" t="s">
        <v>183</v>
      </c>
      <c r="C45" s="25" t="s">
        <v>514</v>
      </c>
      <c r="G45" t="s">
        <v>419</v>
      </c>
      <c r="H45" t="s">
        <v>183</v>
      </c>
      <c r="I45" t="str">
        <f t="shared" si="0"/>
        <v>ART1306Comunicación, Arquitectura, Arte y Diseño</v>
      </c>
      <c r="J45" t="s">
        <v>576</v>
      </c>
    </row>
    <row r="46" spans="1:10" x14ac:dyDescent="0.5">
      <c r="A46" s="27" t="s">
        <v>220</v>
      </c>
      <c r="B46" s="28" t="s">
        <v>24</v>
      </c>
      <c r="C46" s="25" t="s">
        <v>501</v>
      </c>
      <c r="G46" t="s">
        <v>414</v>
      </c>
      <c r="H46" t="s">
        <v>183</v>
      </c>
      <c r="I46" t="str">
        <f t="shared" si="0"/>
        <v>ART2301Comunicación, Arquitectura, Arte y Diseño</v>
      </c>
      <c r="J46" t="s">
        <v>576</v>
      </c>
    </row>
    <row r="47" spans="1:10" ht="14.7" thickBot="1" x14ac:dyDescent="0.55000000000000004">
      <c r="A47" s="29" t="s">
        <v>221</v>
      </c>
      <c r="B47" s="30" t="s">
        <v>179</v>
      </c>
      <c r="C47" s="25" t="s">
        <v>531</v>
      </c>
      <c r="G47" t="s">
        <v>415</v>
      </c>
      <c r="H47" t="s">
        <v>183</v>
      </c>
      <c r="I47" t="str">
        <f t="shared" si="0"/>
        <v>ART2303Comunicación, Arquitectura, Arte y Diseño</v>
      </c>
      <c r="J47" t="s">
        <v>576</v>
      </c>
    </row>
    <row r="48" spans="1:10" x14ac:dyDescent="0.5">
      <c r="G48" t="s">
        <v>416</v>
      </c>
      <c r="H48" t="s">
        <v>183</v>
      </c>
      <c r="I48" t="str">
        <f t="shared" si="0"/>
        <v>ART2305Comunicación, Arquitectura, Arte y Diseño</v>
      </c>
      <c r="J48" t="s">
        <v>576</v>
      </c>
    </row>
    <row r="49" spans="7:10" x14ac:dyDescent="0.5">
      <c r="G49" t="s">
        <v>420</v>
      </c>
      <c r="H49" t="s">
        <v>183</v>
      </c>
      <c r="I49" t="str">
        <f t="shared" si="0"/>
        <v>ART2310Comunicación, Arquitectura, Arte y Diseño</v>
      </c>
      <c r="J49" t="s">
        <v>576</v>
      </c>
    </row>
    <row r="50" spans="7:10" x14ac:dyDescent="0.5">
      <c r="G50" t="s">
        <v>421</v>
      </c>
      <c r="H50" t="s">
        <v>183</v>
      </c>
      <c r="I50" t="str">
        <f t="shared" si="0"/>
        <v>ART2311Comunicación, Arquitectura, Arte y Diseño</v>
      </c>
      <c r="J50" t="s">
        <v>576</v>
      </c>
    </row>
    <row r="51" spans="7:10" x14ac:dyDescent="0.5">
      <c r="G51" t="s">
        <v>151</v>
      </c>
      <c r="H51" t="s">
        <v>203</v>
      </c>
      <c r="I51" t="str">
        <f t="shared" si="0"/>
        <v>BIOI1301Ingenierías</v>
      </c>
      <c r="J51" t="s">
        <v>576</v>
      </c>
    </row>
    <row r="52" spans="7:10" x14ac:dyDescent="0.5">
      <c r="G52" t="s">
        <v>151</v>
      </c>
      <c r="H52" t="s">
        <v>24</v>
      </c>
      <c r="I52" t="str">
        <f t="shared" si="0"/>
        <v>BIOI1301Ciencias de la Salud</v>
      </c>
      <c r="J52" t="s">
        <v>576</v>
      </c>
    </row>
    <row r="53" spans="7:10" x14ac:dyDescent="0.5">
      <c r="G53" t="s">
        <v>122</v>
      </c>
      <c r="H53" t="s">
        <v>203</v>
      </c>
      <c r="I53" t="str">
        <f t="shared" si="0"/>
        <v>BIOI4305Ingenierías</v>
      </c>
      <c r="J53" t="s">
        <v>576</v>
      </c>
    </row>
    <row r="54" spans="7:10" x14ac:dyDescent="0.5">
      <c r="G54" t="s">
        <v>122</v>
      </c>
      <c r="H54" t="s">
        <v>24</v>
      </c>
      <c r="I54" t="str">
        <f t="shared" si="0"/>
        <v>BIOI4305Ciencias de la Salud</v>
      </c>
      <c r="J54" t="s">
        <v>576</v>
      </c>
    </row>
    <row r="55" spans="7:10" x14ac:dyDescent="0.5">
      <c r="G55" t="s">
        <v>264</v>
      </c>
      <c r="H55" t="s">
        <v>179</v>
      </c>
      <c r="I55" t="str">
        <f t="shared" si="0"/>
        <v>CMP1304Negocios</v>
      </c>
      <c r="J55" t="s">
        <v>576</v>
      </c>
    </row>
    <row r="56" spans="7:10" x14ac:dyDescent="0.5">
      <c r="G56" t="s">
        <v>266</v>
      </c>
      <c r="H56" t="s">
        <v>203</v>
      </c>
      <c r="I56" t="str">
        <f t="shared" si="0"/>
        <v>CMP1306Ingenierías</v>
      </c>
      <c r="J56" t="s">
        <v>576</v>
      </c>
    </row>
    <row r="57" spans="7:10" x14ac:dyDescent="0.5">
      <c r="G57" t="s">
        <v>301</v>
      </c>
      <c r="H57" t="s">
        <v>179</v>
      </c>
      <c r="I57" t="str">
        <f t="shared" si="0"/>
        <v>CMP1308Negocios</v>
      </c>
      <c r="J57" t="s">
        <v>576</v>
      </c>
    </row>
    <row r="58" spans="7:10" x14ac:dyDescent="0.5">
      <c r="G58" t="s">
        <v>78</v>
      </c>
      <c r="H58" t="s">
        <v>179</v>
      </c>
      <c r="I58" t="str">
        <f t="shared" si="0"/>
        <v>CMP2301Negocios</v>
      </c>
      <c r="J58" t="s">
        <v>576</v>
      </c>
    </row>
    <row r="59" spans="7:10" x14ac:dyDescent="0.5">
      <c r="G59" t="s">
        <v>56</v>
      </c>
      <c r="H59" t="s">
        <v>183</v>
      </c>
      <c r="I59" t="str">
        <f t="shared" si="0"/>
        <v>COM1309Comunicación, Arquitectura, Arte y Diseño</v>
      </c>
      <c r="J59" t="s">
        <v>576</v>
      </c>
    </row>
    <row r="60" spans="7:10" x14ac:dyDescent="0.5">
      <c r="G60" t="s">
        <v>325</v>
      </c>
      <c r="H60" t="s">
        <v>183</v>
      </c>
      <c r="I60" t="str">
        <f t="shared" si="0"/>
        <v>COM2308Comunicación, Arquitectura, Arte y Diseño</v>
      </c>
      <c r="J60" t="s">
        <v>576</v>
      </c>
    </row>
    <row r="61" spans="7:10" x14ac:dyDescent="0.5">
      <c r="G61" t="s">
        <v>61</v>
      </c>
      <c r="H61" t="s">
        <v>183</v>
      </c>
      <c r="I61" t="str">
        <f t="shared" si="0"/>
        <v>COM3302Comunicación, Arquitectura, Arte y Diseño</v>
      </c>
      <c r="J61" t="s">
        <v>576</v>
      </c>
    </row>
    <row r="62" spans="7:10" x14ac:dyDescent="0.5">
      <c r="G62" t="s">
        <v>62</v>
      </c>
      <c r="H62" t="s">
        <v>183</v>
      </c>
      <c r="I62" t="str">
        <f t="shared" si="0"/>
        <v>COM3304Comunicación, Arquitectura, Arte y Diseño</v>
      </c>
      <c r="J62" t="s">
        <v>576</v>
      </c>
    </row>
    <row r="63" spans="7:10" x14ac:dyDescent="0.5">
      <c r="G63" t="s">
        <v>152</v>
      </c>
      <c r="H63" t="s">
        <v>183</v>
      </c>
      <c r="I63" t="str">
        <f t="shared" si="0"/>
        <v>COM3305Comunicación, Arquitectura, Arte y Diseño</v>
      </c>
      <c r="J63" t="s">
        <v>576</v>
      </c>
    </row>
    <row r="64" spans="7:10" x14ac:dyDescent="0.5">
      <c r="G64" t="s">
        <v>311</v>
      </c>
      <c r="H64" t="s">
        <v>181</v>
      </c>
      <c r="I64" t="str">
        <f t="shared" si="0"/>
        <v>COM4302Ciencias Jurídicas y Sociales</v>
      </c>
      <c r="J64" t="s">
        <v>576</v>
      </c>
    </row>
    <row r="65" spans="7:10" x14ac:dyDescent="0.5">
      <c r="G65" t="s">
        <v>49</v>
      </c>
      <c r="H65" t="s">
        <v>183</v>
      </c>
      <c r="I65" t="str">
        <f t="shared" si="0"/>
        <v>COM4307Comunicación, Arquitectura, Arte y Diseño</v>
      </c>
      <c r="J65" t="s">
        <v>576</v>
      </c>
    </row>
    <row r="66" spans="7:10" x14ac:dyDescent="0.5">
      <c r="G66" t="s">
        <v>47</v>
      </c>
      <c r="H66" t="s">
        <v>183</v>
      </c>
      <c r="I66" t="str">
        <f t="shared" si="0"/>
        <v>COM4308Comunicación, Arquitectura, Arte y Diseño</v>
      </c>
      <c r="J66" t="s">
        <v>576</v>
      </c>
    </row>
    <row r="67" spans="7:10" x14ac:dyDescent="0.5">
      <c r="G67" t="s">
        <v>48</v>
      </c>
      <c r="H67" t="s">
        <v>183</v>
      </c>
      <c r="I67" t="str">
        <f t="shared" ref="I67:I130" si="1">CONCATENATE(G67,H67)</f>
        <v>COM4309Comunicación, Arquitectura, Arte y Diseño</v>
      </c>
      <c r="J67" t="s">
        <v>576</v>
      </c>
    </row>
    <row r="68" spans="7:10" x14ac:dyDescent="0.5">
      <c r="G68" t="s">
        <v>397</v>
      </c>
      <c r="H68" t="s">
        <v>183</v>
      </c>
      <c r="I68" t="str">
        <f t="shared" si="1"/>
        <v>COM4310Comunicación, Arquitectura, Arte y Diseño</v>
      </c>
      <c r="J68" t="s">
        <v>576</v>
      </c>
    </row>
    <row r="69" spans="7:10" x14ac:dyDescent="0.5">
      <c r="G69" t="s">
        <v>367</v>
      </c>
      <c r="H69" t="s">
        <v>183</v>
      </c>
      <c r="I69" t="str">
        <f t="shared" si="1"/>
        <v>COM4311Comunicación, Arquitectura, Arte y Diseño</v>
      </c>
      <c r="J69" t="s">
        <v>576</v>
      </c>
    </row>
    <row r="70" spans="7:10" x14ac:dyDescent="0.5">
      <c r="G70" t="s">
        <v>373</v>
      </c>
      <c r="H70" t="s">
        <v>183</v>
      </c>
      <c r="I70" t="str">
        <f t="shared" si="1"/>
        <v>COM4312Comunicación, Arquitectura, Arte y Diseño</v>
      </c>
      <c r="J70" t="s">
        <v>576</v>
      </c>
    </row>
    <row r="71" spans="7:10" x14ac:dyDescent="0.5">
      <c r="G71" t="s">
        <v>402</v>
      </c>
      <c r="H71" t="s">
        <v>183</v>
      </c>
      <c r="I71" t="str">
        <f t="shared" si="1"/>
        <v>COM4313Comunicación, Arquitectura, Arte y Diseño</v>
      </c>
      <c r="J71" t="s">
        <v>576</v>
      </c>
    </row>
    <row r="72" spans="7:10" x14ac:dyDescent="0.5">
      <c r="G72" t="s">
        <v>372</v>
      </c>
      <c r="H72" t="s">
        <v>183</v>
      </c>
      <c r="I72" t="str">
        <f t="shared" si="1"/>
        <v>COM4314Comunicación, Arquitectura, Arte y Diseño</v>
      </c>
      <c r="J72" t="s">
        <v>576</v>
      </c>
    </row>
    <row r="73" spans="7:10" x14ac:dyDescent="0.5">
      <c r="G73" t="s">
        <v>359</v>
      </c>
      <c r="H73" t="s">
        <v>183</v>
      </c>
      <c r="I73" t="str">
        <f t="shared" si="1"/>
        <v>COM4315Comunicación, Arquitectura, Arte y Diseño</v>
      </c>
      <c r="J73" t="s">
        <v>576</v>
      </c>
    </row>
    <row r="74" spans="7:10" x14ac:dyDescent="0.5">
      <c r="G74" t="s">
        <v>410</v>
      </c>
      <c r="H74" t="s">
        <v>183</v>
      </c>
      <c r="I74" t="str">
        <f t="shared" si="1"/>
        <v>COM4319Comunicación, Arquitectura, Arte y Diseño</v>
      </c>
      <c r="J74" t="s">
        <v>576</v>
      </c>
    </row>
    <row r="75" spans="7:10" x14ac:dyDescent="0.5">
      <c r="G75" t="s">
        <v>343</v>
      </c>
      <c r="H75" t="s">
        <v>183</v>
      </c>
      <c r="I75" t="str">
        <f t="shared" si="1"/>
        <v>COM4320Comunicación, Arquitectura, Arte y Diseño</v>
      </c>
      <c r="J75" t="s">
        <v>576</v>
      </c>
    </row>
    <row r="76" spans="7:10" x14ac:dyDescent="0.5">
      <c r="G76" t="s">
        <v>345</v>
      </c>
      <c r="H76" t="s">
        <v>183</v>
      </c>
      <c r="I76" t="str">
        <f t="shared" si="1"/>
        <v>COM4321Comunicación, Arquitectura, Arte y Diseño</v>
      </c>
      <c r="J76" t="s">
        <v>576</v>
      </c>
    </row>
    <row r="77" spans="7:10" x14ac:dyDescent="0.5">
      <c r="G77" t="s">
        <v>344</v>
      </c>
      <c r="H77" t="s">
        <v>183</v>
      </c>
      <c r="I77" t="str">
        <f t="shared" si="1"/>
        <v>COM4322Comunicación, Arquitectura, Arte y Diseño</v>
      </c>
      <c r="J77" t="s">
        <v>576</v>
      </c>
    </row>
    <row r="78" spans="7:10" x14ac:dyDescent="0.5">
      <c r="G78" t="s">
        <v>375</v>
      </c>
      <c r="H78" t="s">
        <v>183</v>
      </c>
      <c r="I78" t="str">
        <f t="shared" si="1"/>
        <v>COM4323Comunicación, Arquitectura, Arte y Diseño</v>
      </c>
      <c r="J78" t="s">
        <v>576</v>
      </c>
    </row>
    <row r="79" spans="7:10" x14ac:dyDescent="0.5">
      <c r="G79" t="s">
        <v>387</v>
      </c>
      <c r="H79" t="s">
        <v>183</v>
      </c>
      <c r="I79" t="str">
        <f t="shared" si="1"/>
        <v>COM4324Comunicación, Arquitectura, Arte y Diseño</v>
      </c>
      <c r="J79" t="s">
        <v>576</v>
      </c>
    </row>
    <row r="80" spans="7:10" x14ac:dyDescent="0.5">
      <c r="G80" t="s">
        <v>341</v>
      </c>
      <c r="H80" t="s">
        <v>183</v>
      </c>
      <c r="I80" t="str">
        <f t="shared" si="1"/>
        <v>COM4325Comunicación, Arquitectura, Arte y Diseño</v>
      </c>
      <c r="J80" t="s">
        <v>576</v>
      </c>
    </row>
    <row r="81" spans="7:10" x14ac:dyDescent="0.5">
      <c r="G81" t="s">
        <v>401</v>
      </c>
      <c r="H81" t="s">
        <v>183</v>
      </c>
      <c r="I81" t="str">
        <f t="shared" si="1"/>
        <v>COM4326Comunicación, Arquitectura, Arte y Diseño</v>
      </c>
      <c r="J81" t="s">
        <v>576</v>
      </c>
    </row>
    <row r="82" spans="7:10" x14ac:dyDescent="0.5">
      <c r="G82" t="s">
        <v>358</v>
      </c>
      <c r="H82" t="s">
        <v>183</v>
      </c>
      <c r="I82" t="str">
        <f t="shared" si="1"/>
        <v>COM4327Comunicación, Arquitectura, Arte y Diseño</v>
      </c>
      <c r="J82" t="s">
        <v>576</v>
      </c>
    </row>
    <row r="83" spans="7:10" x14ac:dyDescent="0.5">
      <c r="G83" t="s">
        <v>360</v>
      </c>
      <c r="H83" t="s">
        <v>183</v>
      </c>
      <c r="I83" t="str">
        <f t="shared" si="1"/>
        <v>COM4328Comunicación, Arquitectura, Arte y Diseño</v>
      </c>
      <c r="J83" t="s">
        <v>576</v>
      </c>
    </row>
    <row r="84" spans="7:10" x14ac:dyDescent="0.5">
      <c r="G84" t="s">
        <v>363</v>
      </c>
      <c r="H84" t="s">
        <v>183</v>
      </c>
      <c r="I84" t="str">
        <f t="shared" si="1"/>
        <v>COM4329Comunicación, Arquitectura, Arte y Diseño</v>
      </c>
      <c r="J84" t="s">
        <v>576</v>
      </c>
    </row>
    <row r="85" spans="7:10" x14ac:dyDescent="0.5">
      <c r="G85" t="s">
        <v>388</v>
      </c>
      <c r="H85" t="s">
        <v>183</v>
      </c>
      <c r="I85" t="str">
        <f t="shared" si="1"/>
        <v>COM4337Comunicación, Arquitectura, Arte y Diseño</v>
      </c>
      <c r="J85" t="s">
        <v>576</v>
      </c>
    </row>
    <row r="86" spans="7:10" x14ac:dyDescent="0.5">
      <c r="G86" t="s">
        <v>398</v>
      </c>
      <c r="H86" t="s">
        <v>183</v>
      </c>
      <c r="I86" t="str">
        <f t="shared" si="1"/>
        <v>COM4338Comunicación, Arquitectura, Arte y Diseño</v>
      </c>
      <c r="J86" t="s">
        <v>576</v>
      </c>
    </row>
    <row r="87" spans="7:10" x14ac:dyDescent="0.5">
      <c r="G87" t="s">
        <v>35</v>
      </c>
      <c r="H87" t="s">
        <v>181</v>
      </c>
      <c r="I87" t="str">
        <f t="shared" si="1"/>
        <v>CON2301Ciencias Jurídicas y Sociales</v>
      </c>
      <c r="J87" t="s">
        <v>576</v>
      </c>
    </row>
    <row r="88" spans="7:10" x14ac:dyDescent="0.5">
      <c r="G88" t="s">
        <v>87</v>
      </c>
      <c r="H88" t="s">
        <v>179</v>
      </c>
      <c r="I88" t="str">
        <f t="shared" si="1"/>
        <v>CUL1304Negocios</v>
      </c>
      <c r="J88" t="s">
        <v>576</v>
      </c>
    </row>
    <row r="89" spans="7:10" x14ac:dyDescent="0.5">
      <c r="G89" t="s">
        <v>87</v>
      </c>
      <c r="H89" t="s">
        <v>203</v>
      </c>
      <c r="I89" t="str">
        <f t="shared" si="1"/>
        <v>CUL1304Ingenierías</v>
      </c>
      <c r="J89" t="s">
        <v>576</v>
      </c>
    </row>
    <row r="90" spans="7:10" x14ac:dyDescent="0.5">
      <c r="G90" t="s">
        <v>88</v>
      </c>
      <c r="H90" t="s">
        <v>179</v>
      </c>
      <c r="I90" t="str">
        <f t="shared" si="1"/>
        <v>CUL1305Negocios</v>
      </c>
      <c r="J90" t="s">
        <v>576</v>
      </c>
    </row>
    <row r="91" spans="7:10" x14ac:dyDescent="0.5">
      <c r="G91" t="s">
        <v>257</v>
      </c>
      <c r="H91" t="s">
        <v>179</v>
      </c>
      <c r="I91" t="str">
        <f t="shared" si="1"/>
        <v>CUL2303Negocios</v>
      </c>
      <c r="J91" t="s">
        <v>576</v>
      </c>
    </row>
    <row r="92" spans="7:10" x14ac:dyDescent="0.5">
      <c r="G92" t="s">
        <v>163</v>
      </c>
      <c r="H92" t="s">
        <v>179</v>
      </c>
      <c r="I92" t="str">
        <f t="shared" si="1"/>
        <v>CUL2304Negocios</v>
      </c>
      <c r="J92" t="s">
        <v>576</v>
      </c>
    </row>
    <row r="93" spans="7:10" x14ac:dyDescent="0.5">
      <c r="G93" t="s">
        <v>261</v>
      </c>
      <c r="H93" t="s">
        <v>179</v>
      </c>
      <c r="I93" t="str">
        <f t="shared" si="1"/>
        <v>CUL2305Negocios</v>
      </c>
      <c r="J93" t="s">
        <v>576</v>
      </c>
    </row>
    <row r="94" spans="7:10" x14ac:dyDescent="0.5">
      <c r="G94" t="s">
        <v>328</v>
      </c>
      <c r="H94" t="s">
        <v>183</v>
      </c>
      <c r="I94" t="str">
        <f t="shared" si="1"/>
        <v>CUL2308Comunicación, Arquitectura, Arte y Diseño</v>
      </c>
      <c r="J94" t="s">
        <v>576</v>
      </c>
    </row>
    <row r="95" spans="7:10" x14ac:dyDescent="0.5">
      <c r="G95" t="s">
        <v>330</v>
      </c>
      <c r="H95" t="s">
        <v>183</v>
      </c>
      <c r="I95" t="str">
        <f t="shared" si="1"/>
        <v>CUL2309Comunicación, Arquitectura, Arte y Diseño</v>
      </c>
      <c r="J95" t="s">
        <v>576</v>
      </c>
    </row>
    <row r="96" spans="7:10" x14ac:dyDescent="0.5">
      <c r="G96" t="s">
        <v>406</v>
      </c>
      <c r="H96" t="s">
        <v>183</v>
      </c>
      <c r="I96" t="str">
        <f t="shared" si="1"/>
        <v>CUL2312Comunicación, Arquitectura, Arte y Diseño</v>
      </c>
      <c r="J96" t="s">
        <v>576</v>
      </c>
    </row>
    <row r="97" spans="7:10" x14ac:dyDescent="0.5">
      <c r="G97" t="s">
        <v>407</v>
      </c>
      <c r="H97" t="s">
        <v>183</v>
      </c>
      <c r="I97" t="str">
        <f t="shared" si="1"/>
        <v>CUL2313Comunicación, Arquitectura, Arte y Diseño</v>
      </c>
      <c r="J97" t="s">
        <v>576</v>
      </c>
    </row>
    <row r="98" spans="7:10" x14ac:dyDescent="0.5">
      <c r="G98" t="s">
        <v>408</v>
      </c>
      <c r="H98" t="s">
        <v>183</v>
      </c>
      <c r="I98" t="str">
        <f t="shared" si="1"/>
        <v>CUL2314Comunicación, Arquitectura, Arte y Diseño</v>
      </c>
      <c r="J98" t="s">
        <v>576</v>
      </c>
    </row>
    <row r="99" spans="7:10" x14ac:dyDescent="0.5">
      <c r="G99" t="s">
        <v>409</v>
      </c>
      <c r="H99" t="s">
        <v>183</v>
      </c>
      <c r="I99" t="str">
        <f t="shared" si="1"/>
        <v>CUL2315Comunicación, Arquitectura, Arte y Diseño</v>
      </c>
      <c r="J99" t="s">
        <v>576</v>
      </c>
    </row>
    <row r="100" spans="7:10" x14ac:dyDescent="0.5">
      <c r="G100" t="s">
        <v>262</v>
      </c>
      <c r="H100" t="s">
        <v>179</v>
      </c>
      <c r="I100" t="str">
        <f t="shared" si="1"/>
        <v>CUL3302Negocios</v>
      </c>
      <c r="J100" t="s">
        <v>576</v>
      </c>
    </row>
    <row r="101" spans="7:10" x14ac:dyDescent="0.5">
      <c r="G101" t="s">
        <v>244</v>
      </c>
      <c r="H101" t="s">
        <v>243</v>
      </c>
      <c r="I101" t="str">
        <f t="shared" si="1"/>
        <v xml:space="preserve">CUL4302Ciencias Jurídicas y Sociales </v>
      </c>
      <c r="J101" t="s">
        <v>576</v>
      </c>
    </row>
    <row r="102" spans="7:10" x14ac:dyDescent="0.5">
      <c r="G102" t="s">
        <v>399</v>
      </c>
      <c r="H102" t="s">
        <v>183</v>
      </c>
      <c r="I102" t="str">
        <f t="shared" si="1"/>
        <v>CUL4308Comunicación, Arquitectura, Arte y Diseño</v>
      </c>
      <c r="J102" t="s">
        <v>576</v>
      </c>
    </row>
    <row r="103" spans="7:10" x14ac:dyDescent="0.5">
      <c r="G103" t="s">
        <v>349</v>
      </c>
      <c r="H103" t="s">
        <v>183</v>
      </c>
      <c r="I103" t="str">
        <f t="shared" si="1"/>
        <v>CUL4309Comunicación, Arquitectura, Arte y Diseño</v>
      </c>
      <c r="J103" t="s">
        <v>576</v>
      </c>
    </row>
    <row r="104" spans="7:10" x14ac:dyDescent="0.5">
      <c r="G104" t="s">
        <v>337</v>
      </c>
      <c r="H104" t="s">
        <v>183</v>
      </c>
      <c r="I104" t="str">
        <f t="shared" si="1"/>
        <v>CUL4310Comunicación, Arquitectura, Arte y Diseño</v>
      </c>
      <c r="J104" t="s">
        <v>576</v>
      </c>
    </row>
    <row r="105" spans="7:10" x14ac:dyDescent="0.5">
      <c r="G105" t="s">
        <v>351</v>
      </c>
      <c r="H105" t="s">
        <v>183</v>
      </c>
      <c r="I105" t="str">
        <f t="shared" si="1"/>
        <v>CUL4311Comunicación, Arquitectura, Arte y Diseño</v>
      </c>
      <c r="J105" t="s">
        <v>576</v>
      </c>
    </row>
    <row r="106" spans="7:10" x14ac:dyDescent="0.5">
      <c r="G106" t="s">
        <v>119</v>
      </c>
      <c r="H106" t="s">
        <v>181</v>
      </c>
      <c r="I106" t="str">
        <f t="shared" si="1"/>
        <v>DER1310Ciencias Jurídicas y Sociales</v>
      </c>
      <c r="J106" t="s">
        <v>576</v>
      </c>
    </row>
    <row r="107" spans="7:10" x14ac:dyDescent="0.5">
      <c r="G107" t="s">
        <v>41</v>
      </c>
      <c r="H107" t="s">
        <v>181</v>
      </c>
      <c r="I107" t="str">
        <f t="shared" si="1"/>
        <v>DER1312Ciencias Jurídicas y Sociales</v>
      </c>
      <c r="J107" t="s">
        <v>576</v>
      </c>
    </row>
    <row r="108" spans="7:10" x14ac:dyDescent="0.5">
      <c r="G108" t="s">
        <v>126</v>
      </c>
      <c r="H108" t="s">
        <v>243</v>
      </c>
      <c r="I108" t="str">
        <f t="shared" si="1"/>
        <v xml:space="preserve">DER1313Ciencias Jurídicas y Sociales </v>
      </c>
      <c r="J108" t="s">
        <v>576</v>
      </c>
    </row>
    <row r="109" spans="7:10" x14ac:dyDescent="0.5">
      <c r="G109" t="s">
        <v>247</v>
      </c>
      <c r="H109" t="s">
        <v>243</v>
      </c>
      <c r="I109" t="str">
        <f t="shared" si="1"/>
        <v xml:space="preserve">DER1317Ciencias Jurídicas y Sociales </v>
      </c>
      <c r="J109" t="s">
        <v>576</v>
      </c>
    </row>
    <row r="110" spans="7:10" x14ac:dyDescent="0.5">
      <c r="G110" t="s">
        <v>248</v>
      </c>
      <c r="H110" t="s">
        <v>243</v>
      </c>
      <c r="I110" t="str">
        <f t="shared" si="1"/>
        <v xml:space="preserve">DER1320Ciencias Jurídicas y Sociales </v>
      </c>
      <c r="J110" t="s">
        <v>576</v>
      </c>
    </row>
    <row r="111" spans="7:10" x14ac:dyDescent="0.5">
      <c r="G111" t="s">
        <v>248</v>
      </c>
      <c r="H111" t="s">
        <v>181</v>
      </c>
      <c r="I111" t="str">
        <f t="shared" si="1"/>
        <v>DER1320Ciencias Jurídicas y Sociales</v>
      </c>
      <c r="J111" t="s">
        <v>576</v>
      </c>
    </row>
    <row r="112" spans="7:10" x14ac:dyDescent="0.5">
      <c r="G112" t="s">
        <v>249</v>
      </c>
      <c r="H112" t="s">
        <v>243</v>
      </c>
      <c r="I112" t="str">
        <f t="shared" si="1"/>
        <v xml:space="preserve">DER1322Ciencias Jurídicas y Sociales </v>
      </c>
      <c r="J112" t="s">
        <v>576</v>
      </c>
    </row>
    <row r="113" spans="7:10" x14ac:dyDescent="0.5">
      <c r="G113" t="s">
        <v>250</v>
      </c>
      <c r="H113" t="s">
        <v>243</v>
      </c>
      <c r="I113" t="str">
        <f t="shared" si="1"/>
        <v xml:space="preserve">DER1324Ciencias Jurídicas y Sociales </v>
      </c>
      <c r="J113" t="s">
        <v>576</v>
      </c>
    </row>
    <row r="114" spans="7:10" x14ac:dyDescent="0.5">
      <c r="G114" t="s">
        <v>124</v>
      </c>
      <c r="H114" t="s">
        <v>181</v>
      </c>
      <c r="I114" t="str">
        <f t="shared" si="1"/>
        <v>DER1337Ciencias Jurídicas y Sociales</v>
      </c>
      <c r="J114" t="s">
        <v>576</v>
      </c>
    </row>
    <row r="115" spans="7:10" x14ac:dyDescent="0.5">
      <c r="G115" t="s">
        <v>280</v>
      </c>
      <c r="H115" t="s">
        <v>181</v>
      </c>
      <c r="I115" t="str">
        <f t="shared" si="1"/>
        <v>DER1339Ciencias Jurídicas y Sociales</v>
      </c>
      <c r="J115" t="s">
        <v>576</v>
      </c>
    </row>
    <row r="116" spans="7:10" x14ac:dyDescent="0.5">
      <c r="G116" t="s">
        <v>281</v>
      </c>
      <c r="H116" t="s">
        <v>181</v>
      </c>
      <c r="I116" t="str">
        <f t="shared" si="1"/>
        <v>DER1340Ciencias Jurídicas y Sociales</v>
      </c>
      <c r="J116" t="s">
        <v>576</v>
      </c>
    </row>
    <row r="117" spans="7:10" x14ac:dyDescent="0.5">
      <c r="G117" t="s">
        <v>118</v>
      </c>
      <c r="H117" t="s">
        <v>181</v>
      </c>
      <c r="I117" t="str">
        <f t="shared" si="1"/>
        <v>DER1341Ciencias Jurídicas y Sociales</v>
      </c>
      <c r="J117" t="s">
        <v>576</v>
      </c>
    </row>
    <row r="118" spans="7:10" x14ac:dyDescent="0.5">
      <c r="G118" t="s">
        <v>282</v>
      </c>
      <c r="H118" t="s">
        <v>181</v>
      </c>
      <c r="I118" t="str">
        <f t="shared" si="1"/>
        <v>DER1346Ciencias Jurídicas y Sociales</v>
      </c>
      <c r="J118" t="s">
        <v>576</v>
      </c>
    </row>
    <row r="119" spans="7:10" x14ac:dyDescent="0.5">
      <c r="G119" t="s">
        <v>283</v>
      </c>
      <c r="H119" t="s">
        <v>181</v>
      </c>
      <c r="I119" t="str">
        <f t="shared" si="1"/>
        <v>DER1352Ciencias Jurídicas y Sociales</v>
      </c>
      <c r="J119" t="s">
        <v>576</v>
      </c>
    </row>
    <row r="120" spans="7:10" x14ac:dyDescent="0.5">
      <c r="G120" t="s">
        <v>284</v>
      </c>
      <c r="H120" t="s">
        <v>181</v>
      </c>
      <c r="I120" t="str">
        <f t="shared" si="1"/>
        <v>DER1353Ciencias Jurídicas y Sociales</v>
      </c>
      <c r="J120" t="s">
        <v>576</v>
      </c>
    </row>
    <row r="121" spans="7:10" x14ac:dyDescent="0.5">
      <c r="G121" t="s">
        <v>117</v>
      </c>
      <c r="H121" t="s">
        <v>181</v>
      </c>
      <c r="I121" t="str">
        <f t="shared" si="1"/>
        <v>DER1357Ciencias Jurídicas y Sociales</v>
      </c>
      <c r="J121" t="s">
        <v>576</v>
      </c>
    </row>
    <row r="122" spans="7:10" x14ac:dyDescent="0.5">
      <c r="G122" t="s">
        <v>286</v>
      </c>
      <c r="H122" t="s">
        <v>181</v>
      </c>
      <c r="I122" t="str">
        <f t="shared" si="1"/>
        <v>DER1358Ciencias Jurídicas y Sociales</v>
      </c>
      <c r="J122" t="s">
        <v>576</v>
      </c>
    </row>
    <row r="123" spans="7:10" x14ac:dyDescent="0.5">
      <c r="G123" t="s">
        <v>111</v>
      </c>
      <c r="H123" t="s">
        <v>181</v>
      </c>
      <c r="I123" t="str">
        <f t="shared" si="1"/>
        <v>DER1359Ciencias Jurídicas y Sociales</v>
      </c>
      <c r="J123" t="s">
        <v>576</v>
      </c>
    </row>
    <row r="124" spans="7:10" x14ac:dyDescent="0.5">
      <c r="G124" t="s">
        <v>288</v>
      </c>
      <c r="H124" t="s">
        <v>181</v>
      </c>
      <c r="I124" t="str">
        <f t="shared" si="1"/>
        <v>DER1360Ciencias Jurídicas y Sociales</v>
      </c>
      <c r="J124" t="s">
        <v>576</v>
      </c>
    </row>
    <row r="125" spans="7:10" x14ac:dyDescent="0.5">
      <c r="G125" t="s">
        <v>290</v>
      </c>
      <c r="H125" t="s">
        <v>181</v>
      </c>
      <c r="I125" t="str">
        <f t="shared" si="1"/>
        <v>DER1362Ciencias Jurídicas y Sociales</v>
      </c>
      <c r="J125" t="s">
        <v>576</v>
      </c>
    </row>
    <row r="126" spans="7:10" x14ac:dyDescent="0.5">
      <c r="G126" t="s">
        <v>291</v>
      </c>
      <c r="H126" t="s">
        <v>181</v>
      </c>
      <c r="I126" t="str">
        <f t="shared" si="1"/>
        <v>DER1363Ciencias Jurídicas y Sociales</v>
      </c>
      <c r="J126" t="s">
        <v>576</v>
      </c>
    </row>
    <row r="127" spans="7:10" x14ac:dyDescent="0.5">
      <c r="G127" t="s">
        <v>125</v>
      </c>
      <c r="H127" t="s">
        <v>243</v>
      </c>
      <c r="I127" t="str">
        <f t="shared" si="1"/>
        <v xml:space="preserve">DER2312Ciencias Jurídicas y Sociales </v>
      </c>
      <c r="J127" t="s">
        <v>576</v>
      </c>
    </row>
    <row r="128" spans="7:10" x14ac:dyDescent="0.5">
      <c r="G128" t="s">
        <v>125</v>
      </c>
      <c r="H128" t="s">
        <v>181</v>
      </c>
      <c r="I128" t="str">
        <f t="shared" si="1"/>
        <v>DER2312Ciencias Jurídicas y Sociales</v>
      </c>
      <c r="J128" t="s">
        <v>576</v>
      </c>
    </row>
    <row r="129" spans="7:10" x14ac:dyDescent="0.5">
      <c r="G129" t="s">
        <v>289</v>
      </c>
      <c r="H129" t="s">
        <v>181</v>
      </c>
      <c r="I129" t="str">
        <f t="shared" si="1"/>
        <v>DER2318Ciencias Jurídicas y Sociales</v>
      </c>
      <c r="J129" t="s">
        <v>576</v>
      </c>
    </row>
    <row r="130" spans="7:10" x14ac:dyDescent="0.5">
      <c r="G130" t="s">
        <v>165</v>
      </c>
      <c r="H130" t="s">
        <v>181</v>
      </c>
      <c r="I130" t="str">
        <f t="shared" si="1"/>
        <v>DER3301Ciencias Jurídicas y Sociales</v>
      </c>
      <c r="J130" t="s">
        <v>576</v>
      </c>
    </row>
    <row r="131" spans="7:10" x14ac:dyDescent="0.5">
      <c r="G131" t="s">
        <v>231</v>
      </c>
      <c r="H131" t="s">
        <v>181</v>
      </c>
      <c r="I131" t="str">
        <f t="shared" ref="I131:I194" si="2">CONCATENATE(G131,H131)</f>
        <v>DER3306Ciencias Jurídicas y Sociales</v>
      </c>
      <c r="J131" t="s">
        <v>576</v>
      </c>
    </row>
    <row r="132" spans="7:10" x14ac:dyDescent="0.5">
      <c r="G132" t="s">
        <v>36</v>
      </c>
      <c r="H132" t="s">
        <v>181</v>
      </c>
      <c r="I132" t="str">
        <f t="shared" si="2"/>
        <v>DER3312Ciencias Jurídicas y Sociales</v>
      </c>
      <c r="J132" t="s">
        <v>576</v>
      </c>
    </row>
    <row r="133" spans="7:10" x14ac:dyDescent="0.5">
      <c r="G133" t="s">
        <v>241</v>
      </c>
      <c r="H133" t="s">
        <v>181</v>
      </c>
      <c r="I133" t="str">
        <f t="shared" si="2"/>
        <v>DER3314Ciencias Jurídicas y Sociales</v>
      </c>
      <c r="J133" t="s">
        <v>576</v>
      </c>
    </row>
    <row r="134" spans="7:10" x14ac:dyDescent="0.5">
      <c r="G134" t="s">
        <v>254</v>
      </c>
      <c r="H134" t="s">
        <v>243</v>
      </c>
      <c r="I134" t="str">
        <f t="shared" si="2"/>
        <v xml:space="preserve">DER3320Ciencias Jurídicas y Sociales </v>
      </c>
      <c r="J134" t="s">
        <v>576</v>
      </c>
    </row>
    <row r="135" spans="7:10" x14ac:dyDescent="0.5">
      <c r="G135" t="s">
        <v>109</v>
      </c>
      <c r="H135" t="s">
        <v>243</v>
      </c>
      <c r="I135" t="str">
        <f t="shared" si="2"/>
        <v xml:space="preserve">DER3321Ciencias Jurídicas y Sociales </v>
      </c>
      <c r="J135" t="s">
        <v>576</v>
      </c>
    </row>
    <row r="136" spans="7:10" x14ac:dyDescent="0.5">
      <c r="G136" t="s">
        <v>83</v>
      </c>
      <c r="H136" t="s">
        <v>179</v>
      </c>
      <c r="I136" t="str">
        <f t="shared" si="2"/>
        <v>DER3322Negocios</v>
      </c>
      <c r="J136" t="s">
        <v>576</v>
      </c>
    </row>
    <row r="137" spans="7:10" x14ac:dyDescent="0.5">
      <c r="G137" t="s">
        <v>107</v>
      </c>
      <c r="H137" t="s">
        <v>181</v>
      </c>
      <c r="I137" t="str">
        <f t="shared" si="2"/>
        <v>DER3327Ciencias Jurídicas y Sociales</v>
      </c>
      <c r="J137" t="s">
        <v>576</v>
      </c>
    </row>
    <row r="138" spans="7:10" x14ac:dyDescent="0.5">
      <c r="G138" t="s">
        <v>285</v>
      </c>
      <c r="H138" t="s">
        <v>181</v>
      </c>
      <c r="I138" t="str">
        <f t="shared" si="2"/>
        <v>DER3328Ciencias Jurídicas y Sociales</v>
      </c>
      <c r="J138" t="s">
        <v>576</v>
      </c>
    </row>
    <row r="139" spans="7:10" x14ac:dyDescent="0.5">
      <c r="G139" t="s">
        <v>113</v>
      </c>
      <c r="H139" t="s">
        <v>181</v>
      </c>
      <c r="I139" t="str">
        <f t="shared" si="2"/>
        <v>DER3329Ciencias Jurídicas y Sociales</v>
      </c>
      <c r="J139" t="s">
        <v>576</v>
      </c>
    </row>
    <row r="140" spans="7:10" x14ac:dyDescent="0.5">
      <c r="G140" t="s">
        <v>112</v>
      </c>
      <c r="H140" t="s">
        <v>181</v>
      </c>
      <c r="I140" t="str">
        <f t="shared" si="2"/>
        <v>DER3330Ciencias Jurídicas y Sociales</v>
      </c>
      <c r="J140" t="s">
        <v>576</v>
      </c>
    </row>
    <row r="141" spans="7:10" x14ac:dyDescent="0.5">
      <c r="G141" t="s">
        <v>287</v>
      </c>
      <c r="H141" t="s">
        <v>181</v>
      </c>
      <c r="I141" t="str">
        <f t="shared" si="2"/>
        <v>DER3333Ciencias Jurídicas y Sociales</v>
      </c>
      <c r="J141" t="s">
        <v>576</v>
      </c>
    </row>
    <row r="142" spans="7:10" x14ac:dyDescent="0.5">
      <c r="G142" t="s">
        <v>39</v>
      </c>
      <c r="H142" t="s">
        <v>181</v>
      </c>
      <c r="I142" t="str">
        <f t="shared" si="2"/>
        <v>DER4316Ciencias Jurídicas y Sociales</v>
      </c>
      <c r="J142" t="s">
        <v>576</v>
      </c>
    </row>
    <row r="143" spans="7:10" x14ac:dyDescent="0.5">
      <c r="G143" t="s">
        <v>110</v>
      </c>
      <c r="H143" t="s">
        <v>243</v>
      </c>
      <c r="I143" t="str">
        <f t="shared" si="2"/>
        <v xml:space="preserve">DER4319Ciencias Jurídicas y Sociales </v>
      </c>
      <c r="J143" t="s">
        <v>576</v>
      </c>
    </row>
    <row r="144" spans="7:10" x14ac:dyDescent="0.5">
      <c r="G144" t="s">
        <v>253</v>
      </c>
      <c r="H144" t="s">
        <v>243</v>
      </c>
      <c r="I144" t="str">
        <f t="shared" si="2"/>
        <v xml:space="preserve">DER4320Ciencias Jurídicas y Sociales </v>
      </c>
      <c r="J144" t="s">
        <v>576</v>
      </c>
    </row>
    <row r="145" spans="7:10" x14ac:dyDescent="0.5">
      <c r="G145" t="s">
        <v>106</v>
      </c>
      <c r="H145" t="s">
        <v>181</v>
      </c>
      <c r="I145" t="str">
        <f t="shared" si="2"/>
        <v>DER4326Ciencias Jurídicas y Sociales</v>
      </c>
      <c r="J145" t="s">
        <v>576</v>
      </c>
    </row>
    <row r="146" spans="7:10" x14ac:dyDescent="0.5">
      <c r="G146" t="s">
        <v>105</v>
      </c>
      <c r="H146" t="s">
        <v>181</v>
      </c>
      <c r="I146" t="str">
        <f t="shared" si="2"/>
        <v>DER4341Ciencias Jurídicas y Sociales</v>
      </c>
      <c r="J146" t="s">
        <v>576</v>
      </c>
    </row>
    <row r="147" spans="7:10" x14ac:dyDescent="0.5">
      <c r="G147" t="s">
        <v>104</v>
      </c>
      <c r="H147" t="s">
        <v>181</v>
      </c>
      <c r="I147" t="str">
        <f t="shared" si="2"/>
        <v>DER4342Ciencias Jurídicas y Sociales</v>
      </c>
      <c r="J147" t="s">
        <v>576</v>
      </c>
    </row>
    <row r="148" spans="7:10" x14ac:dyDescent="0.5">
      <c r="G148" t="s">
        <v>245</v>
      </c>
      <c r="H148" t="s">
        <v>183</v>
      </c>
      <c r="I148" t="str">
        <f t="shared" si="2"/>
        <v>DIB1301Comunicación, Arquitectura, Arte y Diseño</v>
      </c>
      <c r="J148" t="s">
        <v>576</v>
      </c>
    </row>
    <row r="149" spans="7:10" x14ac:dyDescent="0.5">
      <c r="G149" t="s">
        <v>160</v>
      </c>
      <c r="H149" t="s">
        <v>183</v>
      </c>
      <c r="I149" t="str">
        <f t="shared" si="2"/>
        <v>DIB1311Comunicación, Arquitectura, Arte y Diseño</v>
      </c>
      <c r="J149" t="s">
        <v>576</v>
      </c>
    </row>
    <row r="150" spans="7:10" x14ac:dyDescent="0.5">
      <c r="G150" t="s">
        <v>82</v>
      </c>
      <c r="H150" t="s">
        <v>183</v>
      </c>
      <c r="I150" t="str">
        <f t="shared" si="2"/>
        <v>DIS1301Comunicación, Arquitectura, Arte y Diseño</v>
      </c>
      <c r="J150" t="s">
        <v>576</v>
      </c>
    </row>
    <row r="151" spans="7:10" x14ac:dyDescent="0.5">
      <c r="G151" t="s">
        <v>158</v>
      </c>
      <c r="H151" t="s">
        <v>183</v>
      </c>
      <c r="I151" t="str">
        <f t="shared" si="2"/>
        <v>DIS1303Comunicación, Arquitectura, Arte y Diseño</v>
      </c>
      <c r="J151" t="s">
        <v>576</v>
      </c>
    </row>
    <row r="152" spans="7:10" x14ac:dyDescent="0.5">
      <c r="G152" t="s">
        <v>90</v>
      </c>
      <c r="H152" t="s">
        <v>183</v>
      </c>
      <c r="I152" t="str">
        <f t="shared" si="2"/>
        <v>DIS2304Comunicación, Arquitectura, Arte y Diseño</v>
      </c>
      <c r="J152" t="s">
        <v>576</v>
      </c>
    </row>
    <row r="153" spans="7:10" x14ac:dyDescent="0.5">
      <c r="G153" t="s">
        <v>292</v>
      </c>
      <c r="H153" t="s">
        <v>183</v>
      </c>
      <c r="I153" t="str">
        <f t="shared" si="2"/>
        <v>DIS2305Comunicación, Arquitectura, Arte y Diseño</v>
      </c>
      <c r="J153" t="s">
        <v>576</v>
      </c>
    </row>
    <row r="154" spans="7:10" x14ac:dyDescent="0.5">
      <c r="G154" t="s">
        <v>295</v>
      </c>
      <c r="H154" t="s">
        <v>183</v>
      </c>
      <c r="I154" t="str">
        <f t="shared" si="2"/>
        <v>DIS4313Comunicación, Arquitectura, Arte y Diseño</v>
      </c>
      <c r="J154" t="s">
        <v>576</v>
      </c>
    </row>
    <row r="155" spans="7:10" x14ac:dyDescent="0.5">
      <c r="G155" t="s">
        <v>353</v>
      </c>
      <c r="H155" t="s">
        <v>183</v>
      </c>
      <c r="I155" t="str">
        <f t="shared" si="2"/>
        <v>DIS4321Comunicación, Arquitectura, Arte y Diseño</v>
      </c>
      <c r="J155" t="s">
        <v>576</v>
      </c>
    </row>
    <row r="156" spans="7:10" x14ac:dyDescent="0.5">
      <c r="G156" t="s">
        <v>357</v>
      </c>
      <c r="H156" t="s">
        <v>183</v>
      </c>
      <c r="I156" t="str">
        <f t="shared" si="2"/>
        <v>DIS4322Comunicación, Arquitectura, Arte y Diseño</v>
      </c>
      <c r="J156" t="s">
        <v>576</v>
      </c>
    </row>
    <row r="157" spans="7:10" x14ac:dyDescent="0.5">
      <c r="G157" t="s">
        <v>396</v>
      </c>
      <c r="H157" t="s">
        <v>183</v>
      </c>
      <c r="I157" t="str">
        <f t="shared" si="2"/>
        <v>DIS4323Comunicación, Arquitectura, Arte y Diseño</v>
      </c>
      <c r="J157" t="s">
        <v>576</v>
      </c>
    </row>
    <row r="158" spans="7:10" x14ac:dyDescent="0.5">
      <c r="G158" t="s">
        <v>371</v>
      </c>
      <c r="H158" t="s">
        <v>183</v>
      </c>
      <c r="I158" t="str">
        <f t="shared" si="2"/>
        <v>DIS4325Comunicación, Arquitectura, Arte y Diseño</v>
      </c>
      <c r="J158" t="s">
        <v>576</v>
      </c>
    </row>
    <row r="159" spans="7:10" x14ac:dyDescent="0.5">
      <c r="G159" t="s">
        <v>430</v>
      </c>
      <c r="H159" t="s">
        <v>179</v>
      </c>
      <c r="I159" t="str">
        <f t="shared" si="2"/>
        <v>DPR1301Negocios</v>
      </c>
      <c r="J159" t="s">
        <v>576</v>
      </c>
    </row>
    <row r="160" spans="7:10" x14ac:dyDescent="0.5">
      <c r="G160" t="s">
        <v>431</v>
      </c>
      <c r="H160" t="s">
        <v>179</v>
      </c>
      <c r="I160" t="str">
        <f t="shared" si="2"/>
        <v>DPR1304Negocios</v>
      </c>
      <c r="J160" t="s">
        <v>576</v>
      </c>
    </row>
    <row r="161" spans="7:10" x14ac:dyDescent="0.5">
      <c r="G161" t="s">
        <v>429</v>
      </c>
      <c r="H161" t="s">
        <v>24</v>
      </c>
      <c r="I161" t="str">
        <f t="shared" si="2"/>
        <v>DPR2307Ciencias de la Salud</v>
      </c>
      <c r="J161" t="s">
        <v>576</v>
      </c>
    </row>
    <row r="162" spans="7:10" x14ac:dyDescent="0.5">
      <c r="G162" t="s">
        <v>429</v>
      </c>
      <c r="H162" t="s">
        <v>179</v>
      </c>
      <c r="I162" t="str">
        <f t="shared" si="2"/>
        <v>DPR2307Negocios</v>
      </c>
      <c r="J162" t="s">
        <v>576</v>
      </c>
    </row>
    <row r="163" spans="7:10" x14ac:dyDescent="0.5">
      <c r="G163" t="s">
        <v>34</v>
      </c>
      <c r="H163" t="s">
        <v>179</v>
      </c>
      <c r="I163" t="str">
        <f t="shared" si="2"/>
        <v>DPR3302Negocios</v>
      </c>
      <c r="J163" t="s">
        <v>576</v>
      </c>
    </row>
    <row r="164" spans="7:10" x14ac:dyDescent="0.5">
      <c r="G164" t="s">
        <v>134</v>
      </c>
      <c r="H164" t="s">
        <v>181</v>
      </c>
      <c r="I164" t="str">
        <f t="shared" si="2"/>
        <v>ECO1303Ciencias Jurídicas y Sociales</v>
      </c>
      <c r="J164" t="s">
        <v>576</v>
      </c>
    </row>
    <row r="165" spans="7:10" x14ac:dyDescent="0.5">
      <c r="G165" t="s">
        <v>134</v>
      </c>
      <c r="H165" t="s">
        <v>203</v>
      </c>
      <c r="I165" t="str">
        <f t="shared" si="2"/>
        <v>ECO1303Ingenierías</v>
      </c>
      <c r="J165" t="s">
        <v>576</v>
      </c>
    </row>
    <row r="166" spans="7:10" x14ac:dyDescent="0.5">
      <c r="G166" t="s">
        <v>134</v>
      </c>
      <c r="H166" t="s">
        <v>179</v>
      </c>
      <c r="I166" t="str">
        <f t="shared" si="2"/>
        <v>ECO1303Negocios</v>
      </c>
      <c r="J166" t="s">
        <v>576</v>
      </c>
    </row>
    <row r="167" spans="7:10" x14ac:dyDescent="0.5">
      <c r="G167" t="s">
        <v>279</v>
      </c>
      <c r="H167" t="s">
        <v>181</v>
      </c>
      <c r="I167" t="str">
        <f t="shared" si="2"/>
        <v>ECO1304Ciencias Jurídicas y Sociales</v>
      </c>
      <c r="J167" t="s">
        <v>576</v>
      </c>
    </row>
    <row r="168" spans="7:10" x14ac:dyDescent="0.5">
      <c r="G168" t="s">
        <v>148</v>
      </c>
      <c r="H168" t="s">
        <v>181</v>
      </c>
      <c r="I168" t="str">
        <f t="shared" si="2"/>
        <v>ECO3301Ciencias Jurídicas y Sociales</v>
      </c>
      <c r="J168" t="s">
        <v>576</v>
      </c>
    </row>
    <row r="169" spans="7:10" x14ac:dyDescent="0.5">
      <c r="G169" t="s">
        <v>144</v>
      </c>
      <c r="H169" t="s">
        <v>203</v>
      </c>
      <c r="I169" t="str">
        <f t="shared" si="2"/>
        <v>ECO4301Ingenierías</v>
      </c>
      <c r="J169" t="s">
        <v>576</v>
      </c>
    </row>
    <row r="170" spans="7:10" x14ac:dyDescent="0.5">
      <c r="G170" t="s">
        <v>103</v>
      </c>
      <c r="H170" t="s">
        <v>181</v>
      </c>
      <c r="I170" t="str">
        <f t="shared" si="2"/>
        <v>ECO4302Ciencias Jurídicas y Sociales</v>
      </c>
      <c r="J170" t="s">
        <v>576</v>
      </c>
    </row>
    <row r="171" spans="7:10" x14ac:dyDescent="0.5">
      <c r="G171" t="s">
        <v>127</v>
      </c>
      <c r="H171" t="s">
        <v>181</v>
      </c>
      <c r="I171" t="str">
        <f t="shared" si="2"/>
        <v>ECOL3301Ciencias Jurídicas y Sociales</v>
      </c>
      <c r="J171" t="s">
        <v>576</v>
      </c>
    </row>
    <row r="172" spans="7:10" x14ac:dyDescent="0.5">
      <c r="G172" t="s">
        <v>314</v>
      </c>
      <c r="H172" t="s">
        <v>181</v>
      </c>
      <c r="I172" t="str">
        <f t="shared" si="2"/>
        <v>EDU1302Ciencias Jurídicas y Sociales</v>
      </c>
      <c r="J172" t="s">
        <v>576</v>
      </c>
    </row>
    <row r="173" spans="7:10" x14ac:dyDescent="0.5">
      <c r="G173" t="s">
        <v>310</v>
      </c>
      <c r="H173" t="s">
        <v>181</v>
      </c>
      <c r="I173" t="str">
        <f t="shared" si="2"/>
        <v>EDU4301Ciencias Jurídicas y Sociales</v>
      </c>
      <c r="J173" t="s">
        <v>576</v>
      </c>
    </row>
    <row r="174" spans="7:10" x14ac:dyDescent="0.5">
      <c r="G174" t="s">
        <v>251</v>
      </c>
      <c r="H174" t="s">
        <v>243</v>
      </c>
      <c r="I174" t="str">
        <f t="shared" si="2"/>
        <v xml:space="preserve">FIL1301Ciencias Jurídicas y Sociales </v>
      </c>
      <c r="J174" t="s">
        <v>576</v>
      </c>
    </row>
    <row r="175" spans="7:10" x14ac:dyDescent="0.5">
      <c r="G175" t="s">
        <v>319</v>
      </c>
      <c r="H175" t="s">
        <v>181</v>
      </c>
      <c r="I175" t="str">
        <f t="shared" si="2"/>
        <v>FIL1302Ciencias Jurídicas y Sociales</v>
      </c>
      <c r="J175" t="s">
        <v>576</v>
      </c>
    </row>
    <row r="176" spans="7:10" x14ac:dyDescent="0.5">
      <c r="G176" t="s">
        <v>237</v>
      </c>
      <c r="H176" t="s">
        <v>181</v>
      </c>
      <c r="I176" t="str">
        <f t="shared" si="2"/>
        <v>FIN1301Ciencias Jurídicas y Sociales</v>
      </c>
      <c r="J176" t="s">
        <v>576</v>
      </c>
    </row>
    <row r="177" spans="7:10" x14ac:dyDescent="0.5">
      <c r="G177" t="s">
        <v>99</v>
      </c>
      <c r="H177" t="s">
        <v>179</v>
      </c>
      <c r="I177" t="str">
        <f t="shared" si="2"/>
        <v>FIN1304Negocios</v>
      </c>
      <c r="J177" t="s">
        <v>576</v>
      </c>
    </row>
    <row r="178" spans="7:10" x14ac:dyDescent="0.5">
      <c r="G178" t="s">
        <v>64</v>
      </c>
      <c r="H178" t="s">
        <v>183</v>
      </c>
      <c r="I178" t="str">
        <f t="shared" si="2"/>
        <v>FIN2313Comunicación, Arquitectura, Arte y Diseño</v>
      </c>
      <c r="J178" t="s">
        <v>576</v>
      </c>
    </row>
    <row r="179" spans="7:10" x14ac:dyDescent="0.5">
      <c r="G179" t="s">
        <v>64</v>
      </c>
      <c r="H179" t="s">
        <v>179</v>
      </c>
      <c r="I179" t="str">
        <f t="shared" si="2"/>
        <v>FIN2313Negocios</v>
      </c>
      <c r="J179" t="s">
        <v>576</v>
      </c>
    </row>
    <row r="180" spans="7:10" x14ac:dyDescent="0.5">
      <c r="G180" t="s">
        <v>304</v>
      </c>
      <c r="H180" t="s">
        <v>179</v>
      </c>
      <c r="I180" t="str">
        <f t="shared" si="2"/>
        <v>FIN3311Negocios</v>
      </c>
      <c r="J180" t="s">
        <v>576</v>
      </c>
    </row>
    <row r="181" spans="7:10" x14ac:dyDescent="0.5">
      <c r="G181" t="s">
        <v>37</v>
      </c>
      <c r="H181" t="s">
        <v>181</v>
      </c>
      <c r="I181" t="str">
        <f t="shared" si="2"/>
        <v>FIN4301Ciencias Jurídicas y Sociales</v>
      </c>
      <c r="J181" t="s">
        <v>576</v>
      </c>
    </row>
    <row r="182" spans="7:10" x14ac:dyDescent="0.5">
      <c r="G182" t="s">
        <v>362</v>
      </c>
      <c r="H182" t="s">
        <v>183</v>
      </c>
      <c r="I182" t="str">
        <f t="shared" si="2"/>
        <v>FIN4313Comunicación, Arquitectura, Arte y Diseño</v>
      </c>
      <c r="J182" t="s">
        <v>576</v>
      </c>
    </row>
    <row r="183" spans="7:10" x14ac:dyDescent="0.5">
      <c r="G183" t="s">
        <v>135</v>
      </c>
      <c r="H183" t="s">
        <v>203</v>
      </c>
      <c r="I183" t="str">
        <f t="shared" si="2"/>
        <v>FIS1302Ingenierías</v>
      </c>
      <c r="J183" t="s">
        <v>576</v>
      </c>
    </row>
    <row r="184" spans="7:10" x14ac:dyDescent="0.5">
      <c r="G184" t="s">
        <v>135</v>
      </c>
      <c r="H184" t="s">
        <v>24</v>
      </c>
      <c r="I184" t="str">
        <f t="shared" si="2"/>
        <v>FIS1302Ciencias de la Salud</v>
      </c>
      <c r="J184" t="s">
        <v>576</v>
      </c>
    </row>
    <row r="185" spans="7:10" x14ac:dyDescent="0.5">
      <c r="G185" t="s">
        <v>161</v>
      </c>
      <c r="H185" t="s">
        <v>183</v>
      </c>
      <c r="I185" t="str">
        <f t="shared" si="2"/>
        <v>FOT1301Comunicación, Arquitectura, Arte y Diseño</v>
      </c>
      <c r="J185" t="s">
        <v>576</v>
      </c>
    </row>
    <row r="186" spans="7:10" x14ac:dyDescent="0.5">
      <c r="G186" t="s">
        <v>80</v>
      </c>
      <c r="H186" t="s">
        <v>179</v>
      </c>
      <c r="I186" t="str">
        <f t="shared" si="2"/>
        <v>GAS1301Negocios</v>
      </c>
      <c r="J186" t="s">
        <v>576</v>
      </c>
    </row>
    <row r="187" spans="7:10" x14ac:dyDescent="0.5">
      <c r="G187" t="s">
        <v>80</v>
      </c>
      <c r="H187" t="s">
        <v>203</v>
      </c>
      <c r="I187" t="str">
        <f t="shared" si="2"/>
        <v>GAS1301Ingenierías</v>
      </c>
      <c r="J187" t="s">
        <v>576</v>
      </c>
    </row>
    <row r="188" spans="7:10" x14ac:dyDescent="0.5">
      <c r="G188" t="s">
        <v>232</v>
      </c>
      <c r="H188" t="s">
        <v>181</v>
      </c>
      <c r="I188" t="str">
        <f t="shared" si="2"/>
        <v>HIS1301Ciencias Jurídicas y Sociales</v>
      </c>
      <c r="J188" t="s">
        <v>576</v>
      </c>
    </row>
    <row r="189" spans="7:10" x14ac:dyDescent="0.5">
      <c r="G189" t="s">
        <v>233</v>
      </c>
      <c r="H189" t="s">
        <v>181</v>
      </c>
      <c r="I189" t="str">
        <f t="shared" si="2"/>
        <v>HIS1302Ciencias Jurídicas y Sociales</v>
      </c>
      <c r="J189" t="s">
        <v>576</v>
      </c>
    </row>
    <row r="190" spans="7:10" x14ac:dyDescent="0.5">
      <c r="G190" t="s">
        <v>234</v>
      </c>
      <c r="H190" t="s">
        <v>181</v>
      </c>
      <c r="I190" t="str">
        <f t="shared" si="2"/>
        <v>HIS1303Ciencias Jurídicas y Sociales</v>
      </c>
      <c r="J190" t="s">
        <v>576</v>
      </c>
    </row>
    <row r="191" spans="7:10" x14ac:dyDescent="0.5">
      <c r="G191" t="s">
        <v>92</v>
      </c>
      <c r="H191" t="s">
        <v>183</v>
      </c>
      <c r="I191" t="str">
        <f t="shared" si="2"/>
        <v>HIS1311Comunicación, Arquitectura, Arte y Diseño</v>
      </c>
      <c r="J191" t="s">
        <v>576</v>
      </c>
    </row>
    <row r="192" spans="7:10" x14ac:dyDescent="0.5">
      <c r="G192" t="s">
        <v>451</v>
      </c>
      <c r="H192" t="s">
        <v>243</v>
      </c>
      <c r="I192" t="str">
        <f t="shared" si="2"/>
        <v xml:space="preserve">HIS1313Ciencias Jurídicas y Sociales </v>
      </c>
      <c r="J192" t="s">
        <v>576</v>
      </c>
    </row>
    <row r="193" spans="7:10" x14ac:dyDescent="0.5">
      <c r="G193" t="s">
        <v>453</v>
      </c>
      <c r="H193" t="s">
        <v>243</v>
      </c>
      <c r="I193" t="str">
        <f t="shared" si="2"/>
        <v xml:space="preserve">HIS1314Ciencias Jurídicas y Sociales </v>
      </c>
      <c r="J193" t="s">
        <v>576</v>
      </c>
    </row>
    <row r="194" spans="7:10" x14ac:dyDescent="0.5">
      <c r="G194" t="s">
        <v>458</v>
      </c>
      <c r="H194" t="s">
        <v>243</v>
      </c>
      <c r="I194" t="str">
        <f t="shared" si="2"/>
        <v xml:space="preserve">HIS1315Ciencias Jurídicas y Sociales </v>
      </c>
      <c r="J194" t="s">
        <v>576</v>
      </c>
    </row>
    <row r="195" spans="7:10" x14ac:dyDescent="0.5">
      <c r="G195" t="s">
        <v>460</v>
      </c>
      <c r="H195" t="s">
        <v>243</v>
      </c>
      <c r="I195" t="str">
        <f t="shared" ref="I195:I258" si="3">CONCATENATE(G195,H195)</f>
        <v xml:space="preserve">HIS1316Ciencias Jurídicas y Sociales </v>
      </c>
      <c r="J195" t="s">
        <v>576</v>
      </c>
    </row>
    <row r="196" spans="7:10" x14ac:dyDescent="0.5">
      <c r="G196" t="s">
        <v>462</v>
      </c>
      <c r="H196" t="s">
        <v>243</v>
      </c>
      <c r="I196" t="str">
        <f t="shared" si="3"/>
        <v xml:space="preserve">HIS1317Ciencias Jurídicas y Sociales </v>
      </c>
      <c r="J196" t="s">
        <v>576</v>
      </c>
    </row>
    <row r="197" spans="7:10" x14ac:dyDescent="0.5">
      <c r="G197" t="s">
        <v>463</v>
      </c>
      <c r="H197" t="s">
        <v>243</v>
      </c>
      <c r="I197" t="str">
        <f t="shared" si="3"/>
        <v xml:space="preserve">HIS1318Ciencias Jurídicas y Sociales </v>
      </c>
      <c r="J197" t="s">
        <v>576</v>
      </c>
    </row>
    <row r="198" spans="7:10" x14ac:dyDescent="0.5">
      <c r="G198" t="s">
        <v>461</v>
      </c>
      <c r="H198" t="s">
        <v>243</v>
      </c>
      <c r="I198" t="str">
        <f t="shared" si="3"/>
        <v xml:space="preserve">HIS1319Ciencias Jurídicas y Sociales </v>
      </c>
      <c r="J198" t="s">
        <v>576</v>
      </c>
    </row>
    <row r="199" spans="7:10" x14ac:dyDescent="0.5">
      <c r="G199" t="s">
        <v>472</v>
      </c>
      <c r="H199" t="s">
        <v>243</v>
      </c>
      <c r="I199" t="str">
        <f t="shared" si="3"/>
        <v xml:space="preserve">HIS1322Ciencias Jurídicas y Sociales </v>
      </c>
      <c r="J199" t="s">
        <v>576</v>
      </c>
    </row>
    <row r="200" spans="7:10" x14ac:dyDescent="0.5">
      <c r="G200" t="s">
        <v>475</v>
      </c>
      <c r="H200" t="s">
        <v>243</v>
      </c>
      <c r="I200" t="str">
        <f t="shared" si="3"/>
        <v xml:space="preserve">HIS1323Ciencias Jurídicas y Sociales </v>
      </c>
      <c r="J200" t="s">
        <v>576</v>
      </c>
    </row>
    <row r="201" spans="7:10" x14ac:dyDescent="0.5">
      <c r="G201" t="s">
        <v>454</v>
      </c>
      <c r="H201" t="s">
        <v>243</v>
      </c>
      <c r="I201" t="str">
        <f t="shared" si="3"/>
        <v xml:space="preserve">HIS2308Ciencias Jurídicas y Sociales </v>
      </c>
      <c r="J201" t="s">
        <v>576</v>
      </c>
    </row>
    <row r="202" spans="7:10" x14ac:dyDescent="0.5">
      <c r="G202" t="s">
        <v>471</v>
      </c>
      <c r="H202" t="s">
        <v>243</v>
      </c>
      <c r="I202" t="str">
        <f t="shared" si="3"/>
        <v xml:space="preserve">HIS2310Ciencias Jurídicas y Sociales </v>
      </c>
      <c r="J202" t="s">
        <v>576</v>
      </c>
    </row>
    <row r="203" spans="7:10" x14ac:dyDescent="0.5">
      <c r="G203" t="s">
        <v>470</v>
      </c>
      <c r="H203" t="s">
        <v>243</v>
      </c>
      <c r="I203" t="str">
        <f t="shared" si="3"/>
        <v xml:space="preserve">HIS2312Ciencias Jurídicas y Sociales </v>
      </c>
      <c r="J203" t="s">
        <v>576</v>
      </c>
    </row>
    <row r="204" spans="7:10" x14ac:dyDescent="0.5">
      <c r="G204" t="s">
        <v>470</v>
      </c>
      <c r="H204" t="s">
        <v>183</v>
      </c>
      <c r="I204" t="str">
        <f t="shared" si="3"/>
        <v>HIS2312Comunicación, Arquitectura, Arte y Diseño</v>
      </c>
      <c r="J204" t="s">
        <v>576</v>
      </c>
    </row>
    <row r="205" spans="7:10" x14ac:dyDescent="0.5">
      <c r="G205" t="s">
        <v>474</v>
      </c>
      <c r="H205" t="s">
        <v>243</v>
      </c>
      <c r="I205" t="str">
        <f t="shared" si="3"/>
        <v xml:space="preserve">HIS2313Ciencias Jurídicas y Sociales </v>
      </c>
      <c r="J205" t="s">
        <v>576</v>
      </c>
    </row>
    <row r="206" spans="7:10" x14ac:dyDescent="0.5">
      <c r="G206" t="s">
        <v>459</v>
      </c>
      <c r="H206" t="s">
        <v>243</v>
      </c>
      <c r="I206" t="str">
        <f t="shared" si="3"/>
        <v xml:space="preserve">HIS2316Ciencias Jurídicas y Sociales </v>
      </c>
      <c r="J206" t="s">
        <v>576</v>
      </c>
    </row>
    <row r="207" spans="7:10" x14ac:dyDescent="0.5">
      <c r="G207" t="s">
        <v>473</v>
      </c>
      <c r="H207" t="s">
        <v>243</v>
      </c>
      <c r="I207" t="str">
        <f t="shared" si="3"/>
        <v xml:space="preserve">HIS2317Ciencias Jurídicas y Sociales </v>
      </c>
      <c r="J207" t="s">
        <v>576</v>
      </c>
    </row>
    <row r="208" spans="7:10" x14ac:dyDescent="0.5">
      <c r="G208" t="s">
        <v>246</v>
      </c>
      <c r="H208" t="s">
        <v>183</v>
      </c>
      <c r="I208" t="str">
        <f t="shared" si="3"/>
        <v>HIS3303Comunicación, Arquitectura, Arte y Diseño</v>
      </c>
      <c r="J208" t="s">
        <v>576</v>
      </c>
    </row>
    <row r="209" spans="7:10" x14ac:dyDescent="0.5">
      <c r="G209" t="s">
        <v>455</v>
      </c>
      <c r="H209" t="s">
        <v>243</v>
      </c>
      <c r="I209" t="str">
        <f t="shared" si="3"/>
        <v xml:space="preserve">HIS3308Ciencias Jurídicas y Sociales </v>
      </c>
      <c r="J209" t="s">
        <v>576</v>
      </c>
    </row>
    <row r="210" spans="7:10" x14ac:dyDescent="0.5">
      <c r="G210" t="s">
        <v>456</v>
      </c>
      <c r="H210" t="s">
        <v>243</v>
      </c>
      <c r="I210" t="str">
        <f t="shared" si="3"/>
        <v xml:space="preserve">HIS3309Ciencias Jurídicas y Sociales </v>
      </c>
      <c r="J210" t="s">
        <v>576</v>
      </c>
    </row>
    <row r="211" spans="7:10" x14ac:dyDescent="0.5">
      <c r="G211" t="s">
        <v>466</v>
      </c>
      <c r="H211" t="s">
        <v>243</v>
      </c>
      <c r="I211" t="str">
        <f t="shared" si="3"/>
        <v xml:space="preserve">HIS3310Ciencias Jurídicas y Sociales </v>
      </c>
      <c r="J211" t="s">
        <v>576</v>
      </c>
    </row>
    <row r="212" spans="7:10" x14ac:dyDescent="0.5">
      <c r="G212" t="s">
        <v>465</v>
      </c>
      <c r="H212" t="s">
        <v>243</v>
      </c>
      <c r="I212" t="str">
        <f t="shared" si="3"/>
        <v xml:space="preserve">HIS3311Ciencias Jurídicas y Sociales </v>
      </c>
      <c r="J212" t="s">
        <v>576</v>
      </c>
    </row>
    <row r="213" spans="7:10" x14ac:dyDescent="0.5">
      <c r="G213" t="s">
        <v>468</v>
      </c>
      <c r="H213" t="s">
        <v>243</v>
      </c>
      <c r="I213" t="str">
        <f t="shared" si="3"/>
        <v xml:space="preserve">HIS3312Ciencias Jurídicas y Sociales </v>
      </c>
      <c r="J213" t="s">
        <v>576</v>
      </c>
    </row>
    <row r="214" spans="7:10" x14ac:dyDescent="0.5">
      <c r="G214" t="s">
        <v>469</v>
      </c>
      <c r="H214" t="s">
        <v>243</v>
      </c>
      <c r="I214" t="str">
        <f t="shared" si="3"/>
        <v xml:space="preserve">HIS3313Ciencias Jurídicas y Sociales </v>
      </c>
      <c r="J214" t="s">
        <v>576</v>
      </c>
    </row>
    <row r="215" spans="7:10" x14ac:dyDescent="0.5">
      <c r="G215" t="s">
        <v>457</v>
      </c>
      <c r="H215" t="s">
        <v>243</v>
      </c>
      <c r="I215" t="str">
        <f t="shared" si="3"/>
        <v xml:space="preserve">HIS3314Ciencias Jurídicas y Sociales </v>
      </c>
      <c r="J215" t="s">
        <v>576</v>
      </c>
    </row>
    <row r="216" spans="7:10" x14ac:dyDescent="0.5">
      <c r="G216" t="s">
        <v>147</v>
      </c>
      <c r="H216" t="s">
        <v>243</v>
      </c>
      <c r="I216" t="str">
        <f t="shared" si="3"/>
        <v xml:space="preserve">HIS3316Ciencias Jurídicas y Sociales </v>
      </c>
      <c r="J216" t="s">
        <v>576</v>
      </c>
    </row>
    <row r="217" spans="7:10" x14ac:dyDescent="0.5">
      <c r="G217" t="s">
        <v>45</v>
      </c>
      <c r="H217" t="s">
        <v>183</v>
      </c>
      <c r="I217" t="str">
        <f t="shared" si="3"/>
        <v>HIS3317Comunicación, Arquitectura, Arte y Diseño</v>
      </c>
      <c r="J217" t="s">
        <v>576</v>
      </c>
    </row>
    <row r="218" spans="7:10" x14ac:dyDescent="0.5">
      <c r="G218" t="s">
        <v>159</v>
      </c>
      <c r="H218" t="s">
        <v>183</v>
      </c>
      <c r="I218" t="str">
        <f t="shared" si="3"/>
        <v>HIS3318Comunicación, Arquitectura, Arte y Diseño</v>
      </c>
      <c r="J218" t="s">
        <v>576</v>
      </c>
    </row>
    <row r="219" spans="7:10" x14ac:dyDescent="0.5">
      <c r="G219" t="s">
        <v>467</v>
      </c>
      <c r="H219" t="s">
        <v>243</v>
      </c>
      <c r="I219" t="str">
        <f t="shared" si="3"/>
        <v xml:space="preserve">HIS3320Ciencias Jurídicas y Sociales </v>
      </c>
      <c r="J219" t="s">
        <v>576</v>
      </c>
    </row>
    <row r="220" spans="7:10" x14ac:dyDescent="0.5">
      <c r="G220" t="s">
        <v>340</v>
      </c>
      <c r="H220" t="s">
        <v>183</v>
      </c>
      <c r="I220" t="str">
        <f t="shared" si="3"/>
        <v>HIS4302Comunicación, Arquitectura, Arte y Diseño</v>
      </c>
      <c r="J220" t="s">
        <v>576</v>
      </c>
    </row>
    <row r="221" spans="7:10" x14ac:dyDescent="0.5">
      <c r="G221" t="s">
        <v>154</v>
      </c>
      <c r="H221" t="s">
        <v>183</v>
      </c>
      <c r="I221" t="str">
        <f t="shared" si="3"/>
        <v>HIS4303Comunicación, Arquitectura, Arte y Diseño</v>
      </c>
      <c r="J221" t="s">
        <v>576</v>
      </c>
    </row>
    <row r="222" spans="7:10" x14ac:dyDescent="0.5">
      <c r="G222" t="s">
        <v>153</v>
      </c>
      <c r="H222" t="s">
        <v>183</v>
      </c>
      <c r="I222" t="str">
        <f t="shared" si="3"/>
        <v>HIS4304Comunicación, Arquitectura, Arte y Diseño</v>
      </c>
      <c r="J222" t="s">
        <v>576</v>
      </c>
    </row>
    <row r="223" spans="7:10" x14ac:dyDescent="0.5">
      <c r="G223" t="s">
        <v>339</v>
      </c>
      <c r="H223" t="s">
        <v>183</v>
      </c>
      <c r="I223" t="str">
        <f t="shared" si="3"/>
        <v>HIS4305Comunicación, Arquitectura, Arte y Diseño</v>
      </c>
      <c r="J223" t="s">
        <v>576</v>
      </c>
    </row>
    <row r="224" spans="7:10" x14ac:dyDescent="0.5">
      <c r="G224" t="s">
        <v>452</v>
      </c>
      <c r="H224" t="s">
        <v>243</v>
      </c>
      <c r="I224" t="str">
        <f t="shared" si="3"/>
        <v xml:space="preserve">HIS4306Ciencias Jurídicas y Sociales </v>
      </c>
      <c r="J224" t="s">
        <v>576</v>
      </c>
    </row>
    <row r="225" spans="7:10" x14ac:dyDescent="0.5">
      <c r="G225" t="s">
        <v>464</v>
      </c>
      <c r="H225" t="s">
        <v>243</v>
      </c>
      <c r="I225" t="str">
        <f t="shared" si="3"/>
        <v xml:space="preserve">HIS4309Ciencias Jurídicas y Sociales </v>
      </c>
      <c r="J225" t="s">
        <v>576</v>
      </c>
    </row>
    <row r="226" spans="7:10" x14ac:dyDescent="0.5">
      <c r="G226" t="s">
        <v>79</v>
      </c>
      <c r="H226" t="s">
        <v>181</v>
      </c>
      <c r="I226" t="str">
        <f t="shared" si="3"/>
        <v>HUM1305Ciencias Jurídicas y Sociales</v>
      </c>
      <c r="J226" t="s">
        <v>576</v>
      </c>
    </row>
    <row r="227" spans="7:10" x14ac:dyDescent="0.5">
      <c r="G227" t="s">
        <v>313</v>
      </c>
      <c r="H227" t="s">
        <v>181</v>
      </c>
      <c r="I227" t="str">
        <f t="shared" si="3"/>
        <v>HUM1306Ciencias Jurídicas y Sociales</v>
      </c>
      <c r="J227" t="s">
        <v>576</v>
      </c>
    </row>
    <row r="228" spans="7:10" x14ac:dyDescent="0.5">
      <c r="G228" t="s">
        <v>315</v>
      </c>
      <c r="H228" t="s">
        <v>181</v>
      </c>
      <c r="I228" t="str">
        <f t="shared" si="3"/>
        <v>HUM1307Ciencias Jurídicas y Sociales</v>
      </c>
      <c r="J228" t="s">
        <v>576</v>
      </c>
    </row>
    <row r="229" spans="7:10" x14ac:dyDescent="0.5">
      <c r="G229" t="s">
        <v>273</v>
      </c>
      <c r="H229" t="s">
        <v>203</v>
      </c>
      <c r="I229" t="str">
        <f t="shared" si="3"/>
        <v>IALI2302Ingenierías</v>
      </c>
      <c r="J229" t="s">
        <v>576</v>
      </c>
    </row>
    <row r="230" spans="7:10" x14ac:dyDescent="0.5">
      <c r="G230" t="s">
        <v>274</v>
      </c>
      <c r="H230" t="s">
        <v>203</v>
      </c>
      <c r="I230" t="str">
        <f t="shared" si="3"/>
        <v>IALI2305Ingenierías</v>
      </c>
      <c r="J230" t="s">
        <v>576</v>
      </c>
    </row>
    <row r="231" spans="7:10" x14ac:dyDescent="0.5">
      <c r="G231" t="s">
        <v>272</v>
      </c>
      <c r="H231" t="s">
        <v>203</v>
      </c>
      <c r="I231" t="str">
        <f t="shared" si="3"/>
        <v>IALI3306Ingenierías</v>
      </c>
      <c r="J231" t="s">
        <v>576</v>
      </c>
    </row>
    <row r="232" spans="7:10" x14ac:dyDescent="0.5">
      <c r="G232" t="s">
        <v>267</v>
      </c>
      <c r="H232" t="s">
        <v>203</v>
      </c>
      <c r="I232" t="str">
        <f t="shared" si="3"/>
        <v>ICIV1301Ingenierías</v>
      </c>
      <c r="J232" t="s">
        <v>576</v>
      </c>
    </row>
    <row r="233" spans="7:10" x14ac:dyDescent="0.5">
      <c r="G233" t="s">
        <v>268</v>
      </c>
      <c r="H233" t="s">
        <v>203</v>
      </c>
      <c r="I233" t="str">
        <f t="shared" si="3"/>
        <v>ICIV1303Ingenierías</v>
      </c>
      <c r="J233" t="s">
        <v>576</v>
      </c>
    </row>
    <row r="234" spans="7:10" x14ac:dyDescent="0.5">
      <c r="G234" t="s">
        <v>269</v>
      </c>
      <c r="H234" t="s">
        <v>203</v>
      </c>
      <c r="I234" t="str">
        <f t="shared" si="3"/>
        <v>ICIV1304Ingenierías</v>
      </c>
      <c r="J234" t="s">
        <v>576</v>
      </c>
    </row>
    <row r="235" spans="7:10" x14ac:dyDescent="0.5">
      <c r="G235" t="s">
        <v>136</v>
      </c>
      <c r="H235" t="s">
        <v>203</v>
      </c>
      <c r="I235" t="str">
        <f t="shared" si="3"/>
        <v>ICIV1305Ingenierías</v>
      </c>
      <c r="J235" t="s">
        <v>576</v>
      </c>
    </row>
    <row r="236" spans="7:10" x14ac:dyDescent="0.5">
      <c r="G236" t="s">
        <v>137</v>
      </c>
      <c r="H236" t="s">
        <v>203</v>
      </c>
      <c r="I236" t="str">
        <f t="shared" si="3"/>
        <v>ICIV2302Ingenierías</v>
      </c>
      <c r="J236" t="s">
        <v>576</v>
      </c>
    </row>
    <row r="237" spans="7:10" x14ac:dyDescent="0.5">
      <c r="G237" t="s">
        <v>138</v>
      </c>
      <c r="H237" t="s">
        <v>203</v>
      </c>
      <c r="I237" t="str">
        <f t="shared" si="3"/>
        <v>ICIV3305Ingenierías</v>
      </c>
      <c r="J237" t="s">
        <v>576</v>
      </c>
    </row>
    <row r="238" spans="7:10" x14ac:dyDescent="0.5">
      <c r="G238" t="s">
        <v>242</v>
      </c>
      <c r="H238" t="s">
        <v>243</v>
      </c>
      <c r="I238" t="str">
        <f t="shared" si="3"/>
        <v xml:space="preserve">IDI3308Ciencias Jurídicas y Sociales </v>
      </c>
      <c r="J238" t="s">
        <v>576</v>
      </c>
    </row>
    <row r="239" spans="7:10" x14ac:dyDescent="0.5">
      <c r="G239" t="s">
        <v>141</v>
      </c>
      <c r="H239" t="s">
        <v>203</v>
      </c>
      <c r="I239" t="str">
        <f t="shared" si="3"/>
        <v>IMEC3308Ingenierías</v>
      </c>
      <c r="J239" t="s">
        <v>576</v>
      </c>
    </row>
    <row r="240" spans="7:10" x14ac:dyDescent="0.5">
      <c r="G240" t="s">
        <v>108</v>
      </c>
      <c r="H240" t="s">
        <v>203</v>
      </c>
      <c r="I240" t="str">
        <f t="shared" si="3"/>
        <v>IMEC3312Ingenierías</v>
      </c>
      <c r="J240" t="s">
        <v>576</v>
      </c>
    </row>
    <row r="241" spans="7:10" x14ac:dyDescent="0.5">
      <c r="G241" t="s">
        <v>139</v>
      </c>
      <c r="H241" t="s">
        <v>203</v>
      </c>
      <c r="I241" t="str">
        <f t="shared" si="3"/>
        <v>ING4301Ingenierías</v>
      </c>
      <c r="J241" t="s">
        <v>576</v>
      </c>
    </row>
    <row r="242" spans="7:10" x14ac:dyDescent="0.5">
      <c r="G242" t="s">
        <v>139</v>
      </c>
      <c r="H242" t="s">
        <v>24</v>
      </c>
      <c r="I242" t="str">
        <f t="shared" si="3"/>
        <v>ING4301Ciencias de la Salud</v>
      </c>
      <c r="J242" t="s">
        <v>576</v>
      </c>
    </row>
    <row r="243" spans="7:10" x14ac:dyDescent="0.5">
      <c r="G243" t="s">
        <v>55</v>
      </c>
      <c r="H243" t="s">
        <v>179</v>
      </c>
      <c r="I243" t="str">
        <f t="shared" si="3"/>
        <v>INV1303Negocios</v>
      </c>
      <c r="J243" t="s">
        <v>576</v>
      </c>
    </row>
    <row r="244" spans="7:10" x14ac:dyDescent="0.5">
      <c r="G244" t="s">
        <v>55</v>
      </c>
      <c r="H244" t="s">
        <v>183</v>
      </c>
      <c r="I244" t="str">
        <f t="shared" si="3"/>
        <v>INV1303Comunicación, Arquitectura, Arte y Diseño</v>
      </c>
      <c r="J244" t="s">
        <v>576</v>
      </c>
    </row>
    <row r="245" spans="7:10" x14ac:dyDescent="0.5">
      <c r="G245" t="s">
        <v>322</v>
      </c>
      <c r="H245" t="s">
        <v>183</v>
      </c>
      <c r="I245" t="str">
        <f t="shared" si="3"/>
        <v>INV1307Comunicación, Arquitectura, Arte y Diseño</v>
      </c>
      <c r="J245" t="s">
        <v>576</v>
      </c>
    </row>
    <row r="246" spans="7:10" x14ac:dyDescent="0.5">
      <c r="G246" t="s">
        <v>323</v>
      </c>
      <c r="H246" t="s">
        <v>183</v>
      </c>
      <c r="I246" t="str">
        <f t="shared" si="3"/>
        <v>INV1308Comunicación, Arquitectura, Arte y Diseño</v>
      </c>
      <c r="J246" t="s">
        <v>576</v>
      </c>
    </row>
    <row r="247" spans="7:10" x14ac:dyDescent="0.5">
      <c r="G247" t="s">
        <v>42</v>
      </c>
      <c r="H247" t="s">
        <v>183</v>
      </c>
      <c r="I247" t="str">
        <f t="shared" si="3"/>
        <v>INV2303Comunicación, Arquitectura, Arte y Diseño</v>
      </c>
      <c r="J247" t="s">
        <v>576</v>
      </c>
    </row>
    <row r="248" spans="7:10" x14ac:dyDescent="0.5">
      <c r="G248" t="s">
        <v>68</v>
      </c>
      <c r="H248" t="s">
        <v>183</v>
      </c>
      <c r="I248" t="str">
        <f t="shared" si="3"/>
        <v>INV2304Comunicación, Arquitectura, Arte y Diseño</v>
      </c>
      <c r="J248" t="s">
        <v>576</v>
      </c>
    </row>
    <row r="249" spans="7:10" x14ac:dyDescent="0.5">
      <c r="G249" t="s">
        <v>132</v>
      </c>
      <c r="H249" t="s">
        <v>183</v>
      </c>
      <c r="I249" t="str">
        <f t="shared" si="3"/>
        <v>INV3309Comunicación, Arquitectura, Arte y Diseño</v>
      </c>
      <c r="J249" t="s">
        <v>576</v>
      </c>
    </row>
    <row r="250" spans="7:10" x14ac:dyDescent="0.5">
      <c r="G250" t="s">
        <v>413</v>
      </c>
      <c r="H250" t="s">
        <v>183</v>
      </c>
      <c r="I250" t="str">
        <f t="shared" si="3"/>
        <v>LIT1302Comunicación, Arquitectura, Arte y Diseño</v>
      </c>
      <c r="J250" t="s">
        <v>576</v>
      </c>
    </row>
    <row r="251" spans="7:10" x14ac:dyDescent="0.5">
      <c r="G251" t="s">
        <v>422</v>
      </c>
      <c r="H251" t="s">
        <v>183</v>
      </c>
      <c r="I251" t="str">
        <f t="shared" si="3"/>
        <v>LIT1304Comunicación, Arquitectura, Arte y Diseño</v>
      </c>
      <c r="J251" t="s">
        <v>576</v>
      </c>
    </row>
    <row r="252" spans="7:10" x14ac:dyDescent="0.5">
      <c r="G252" t="s">
        <v>76</v>
      </c>
      <c r="H252" t="s">
        <v>183</v>
      </c>
      <c r="I252" t="str">
        <f t="shared" si="3"/>
        <v>LIT2301Comunicación, Arquitectura, Arte y Diseño</v>
      </c>
      <c r="J252" t="s">
        <v>576</v>
      </c>
    </row>
    <row r="253" spans="7:10" x14ac:dyDescent="0.5">
      <c r="G253" t="s">
        <v>43</v>
      </c>
      <c r="H253" t="s">
        <v>183</v>
      </c>
      <c r="I253" t="str">
        <f t="shared" si="3"/>
        <v>LIT2302Comunicación, Arquitectura, Arte y Diseño</v>
      </c>
      <c r="J253" t="s">
        <v>576</v>
      </c>
    </row>
    <row r="254" spans="7:10" x14ac:dyDescent="0.5">
      <c r="G254" t="s">
        <v>327</v>
      </c>
      <c r="H254" t="s">
        <v>183</v>
      </c>
      <c r="I254" t="str">
        <f t="shared" si="3"/>
        <v>LIT2303Comunicación, Arquitectura, Arte y Diseño</v>
      </c>
      <c r="J254" t="s">
        <v>576</v>
      </c>
    </row>
    <row r="255" spans="7:10" x14ac:dyDescent="0.5">
      <c r="G255" t="s">
        <v>44</v>
      </c>
      <c r="H255" t="s">
        <v>183</v>
      </c>
      <c r="I255" t="str">
        <f t="shared" si="3"/>
        <v>LIT3302Comunicación, Arquitectura, Arte y Diseño</v>
      </c>
      <c r="J255" t="s">
        <v>576</v>
      </c>
    </row>
    <row r="256" spans="7:10" x14ac:dyDescent="0.5">
      <c r="G256" t="s">
        <v>418</v>
      </c>
      <c r="H256" t="s">
        <v>183</v>
      </c>
      <c r="I256" t="str">
        <f t="shared" si="3"/>
        <v>LIT3304Comunicación, Arquitectura, Arte y Diseño</v>
      </c>
      <c r="J256" t="s">
        <v>576</v>
      </c>
    </row>
    <row r="257" spans="7:10" x14ac:dyDescent="0.5">
      <c r="G257" t="s">
        <v>423</v>
      </c>
      <c r="H257" t="s">
        <v>183</v>
      </c>
      <c r="I257" t="str">
        <f t="shared" si="3"/>
        <v>LIT4306Comunicación, Arquitectura, Arte y Diseño</v>
      </c>
      <c r="J257" t="s">
        <v>576</v>
      </c>
    </row>
    <row r="258" spans="7:10" x14ac:dyDescent="0.5">
      <c r="G258" t="s">
        <v>299</v>
      </c>
      <c r="H258" t="s">
        <v>179</v>
      </c>
      <c r="I258" t="str">
        <f t="shared" si="3"/>
        <v>MAT1311Negocios</v>
      </c>
      <c r="J258" t="s">
        <v>576</v>
      </c>
    </row>
    <row r="259" spans="7:10" x14ac:dyDescent="0.5">
      <c r="G259" t="s">
        <v>300</v>
      </c>
      <c r="H259" t="s">
        <v>179</v>
      </c>
      <c r="I259" t="str">
        <f t="shared" ref="I259:I322" si="4">CONCATENATE(G259,H259)</f>
        <v>MAT1312Negocios</v>
      </c>
      <c r="J259" t="s">
        <v>576</v>
      </c>
    </row>
    <row r="260" spans="7:10" x14ac:dyDescent="0.5">
      <c r="G260" t="s">
        <v>303</v>
      </c>
      <c r="H260" t="s">
        <v>179</v>
      </c>
      <c r="I260" t="str">
        <f t="shared" si="4"/>
        <v>MAT1315Negocios</v>
      </c>
      <c r="J260" t="s">
        <v>576</v>
      </c>
    </row>
    <row r="261" spans="7:10" x14ac:dyDescent="0.5">
      <c r="G261" t="s">
        <v>305</v>
      </c>
      <c r="H261" t="s">
        <v>179</v>
      </c>
      <c r="I261" t="str">
        <f t="shared" si="4"/>
        <v>MAT1317Negocios</v>
      </c>
      <c r="J261" t="s">
        <v>576</v>
      </c>
    </row>
    <row r="262" spans="7:10" x14ac:dyDescent="0.5">
      <c r="G262" t="s">
        <v>306</v>
      </c>
      <c r="H262" t="s">
        <v>179</v>
      </c>
      <c r="I262" t="str">
        <f t="shared" si="4"/>
        <v>MAT3315Negocios</v>
      </c>
      <c r="J262" t="s">
        <v>576</v>
      </c>
    </row>
    <row r="263" spans="7:10" x14ac:dyDescent="0.5">
      <c r="G263" t="s">
        <v>308</v>
      </c>
      <c r="H263" t="s">
        <v>179</v>
      </c>
      <c r="I263" t="str">
        <f t="shared" si="4"/>
        <v>MAT3316Negocios</v>
      </c>
      <c r="J263" t="s">
        <v>576</v>
      </c>
    </row>
    <row r="264" spans="7:10" x14ac:dyDescent="0.5">
      <c r="G264" t="s">
        <v>128</v>
      </c>
      <c r="H264" t="s">
        <v>181</v>
      </c>
      <c r="I264" t="str">
        <f t="shared" si="4"/>
        <v>MER1302Ciencias Jurídicas y Sociales</v>
      </c>
      <c r="J264" t="s">
        <v>576</v>
      </c>
    </row>
    <row r="265" spans="7:10" x14ac:dyDescent="0.5">
      <c r="G265" t="s">
        <v>128</v>
      </c>
      <c r="H265" t="s">
        <v>179</v>
      </c>
      <c r="I265" t="str">
        <f t="shared" si="4"/>
        <v>MER1302Negocios</v>
      </c>
      <c r="J265" t="s">
        <v>576</v>
      </c>
    </row>
    <row r="266" spans="7:10" x14ac:dyDescent="0.5">
      <c r="G266" t="s">
        <v>128</v>
      </c>
      <c r="H266" t="s">
        <v>203</v>
      </c>
      <c r="I266" t="str">
        <f t="shared" si="4"/>
        <v>MER1302Ingenierías</v>
      </c>
      <c r="J266" t="s">
        <v>576</v>
      </c>
    </row>
    <row r="267" spans="7:10" x14ac:dyDescent="0.5">
      <c r="G267" t="s">
        <v>128</v>
      </c>
      <c r="H267" t="s">
        <v>183</v>
      </c>
      <c r="I267" t="str">
        <f t="shared" si="4"/>
        <v>MER1302Comunicación, Arquitectura, Arte y Diseño</v>
      </c>
      <c r="J267" t="s">
        <v>576</v>
      </c>
    </row>
    <row r="268" spans="7:10" x14ac:dyDescent="0.5">
      <c r="G268" t="s">
        <v>236</v>
      </c>
      <c r="H268" t="s">
        <v>181</v>
      </c>
      <c r="I268" t="str">
        <f t="shared" si="4"/>
        <v>MER2302Ciencias Jurídicas y Sociales</v>
      </c>
      <c r="J268" t="s">
        <v>576</v>
      </c>
    </row>
    <row r="269" spans="7:10" x14ac:dyDescent="0.5">
      <c r="G269" t="s">
        <v>129</v>
      </c>
      <c r="H269" t="s">
        <v>183</v>
      </c>
      <c r="I269" t="str">
        <f t="shared" si="4"/>
        <v>MER2307Comunicación, Arquitectura, Arte y Diseño</v>
      </c>
      <c r="J269" t="s">
        <v>576</v>
      </c>
    </row>
    <row r="270" spans="7:10" x14ac:dyDescent="0.5">
      <c r="G270" t="s">
        <v>129</v>
      </c>
      <c r="H270" t="s">
        <v>179</v>
      </c>
      <c r="I270" t="str">
        <f t="shared" si="4"/>
        <v>MER2307Negocios</v>
      </c>
      <c r="J270" t="s">
        <v>576</v>
      </c>
    </row>
    <row r="271" spans="7:10" x14ac:dyDescent="0.5">
      <c r="G271" t="s">
        <v>302</v>
      </c>
      <c r="H271" t="s">
        <v>179</v>
      </c>
      <c r="I271" t="str">
        <f t="shared" si="4"/>
        <v>MER3315Negocios</v>
      </c>
      <c r="J271" t="s">
        <v>576</v>
      </c>
    </row>
    <row r="272" spans="7:10" x14ac:dyDescent="0.5">
      <c r="G272" t="s">
        <v>302</v>
      </c>
      <c r="H272" t="s">
        <v>203</v>
      </c>
      <c r="I272" t="str">
        <f t="shared" si="4"/>
        <v>MER3315Ingenierías</v>
      </c>
      <c r="J272" t="s">
        <v>576</v>
      </c>
    </row>
    <row r="273" spans="7:10" x14ac:dyDescent="0.5">
      <c r="G273" t="s">
        <v>130</v>
      </c>
      <c r="H273" t="s">
        <v>179</v>
      </c>
      <c r="I273" t="str">
        <f t="shared" si="4"/>
        <v>MER3322Negocios</v>
      </c>
      <c r="J273" t="s">
        <v>576</v>
      </c>
    </row>
    <row r="274" spans="7:10" x14ac:dyDescent="0.5">
      <c r="G274" t="s">
        <v>309</v>
      </c>
      <c r="H274" t="s">
        <v>179</v>
      </c>
      <c r="I274" t="str">
        <f t="shared" si="4"/>
        <v>MER3326Negocios</v>
      </c>
      <c r="J274" t="s">
        <v>576</v>
      </c>
    </row>
    <row r="275" spans="7:10" x14ac:dyDescent="0.5">
      <c r="G275" t="s">
        <v>131</v>
      </c>
      <c r="H275" t="s">
        <v>179</v>
      </c>
      <c r="I275" t="str">
        <f t="shared" si="4"/>
        <v>MER3349Negocios</v>
      </c>
      <c r="J275" t="s">
        <v>576</v>
      </c>
    </row>
    <row r="276" spans="7:10" x14ac:dyDescent="0.5">
      <c r="G276" t="s">
        <v>40</v>
      </c>
      <c r="H276" t="s">
        <v>181</v>
      </c>
      <c r="I276" t="str">
        <f t="shared" si="4"/>
        <v>MER4302Ciencias Jurídicas y Sociales</v>
      </c>
      <c r="J276" t="s">
        <v>576</v>
      </c>
    </row>
    <row r="277" spans="7:10" x14ac:dyDescent="0.5">
      <c r="G277" t="s">
        <v>312</v>
      </c>
      <c r="H277" t="s">
        <v>181</v>
      </c>
      <c r="I277" t="str">
        <f t="shared" si="4"/>
        <v>MER4310Ciencias Jurídicas y Sociales</v>
      </c>
      <c r="J277" t="s">
        <v>576</v>
      </c>
    </row>
    <row r="278" spans="7:10" x14ac:dyDescent="0.5">
      <c r="G278" t="s">
        <v>424</v>
      </c>
      <c r="H278" t="s">
        <v>183</v>
      </c>
      <c r="I278" t="str">
        <f t="shared" si="4"/>
        <v>MER4322Comunicación, Arquitectura, Arte y Diseño</v>
      </c>
      <c r="J278" t="s">
        <v>576</v>
      </c>
    </row>
    <row r="279" spans="7:10" x14ac:dyDescent="0.5">
      <c r="G279" t="s">
        <v>369</v>
      </c>
      <c r="H279" t="s">
        <v>183</v>
      </c>
      <c r="I279" t="str">
        <f t="shared" si="4"/>
        <v>MER4323Comunicación, Arquitectura, Arte y Diseño</v>
      </c>
      <c r="J279" t="s">
        <v>576</v>
      </c>
    </row>
    <row r="280" spans="7:10" x14ac:dyDescent="0.5">
      <c r="G280" t="s">
        <v>381</v>
      </c>
      <c r="H280" t="s">
        <v>183</v>
      </c>
      <c r="I280" t="str">
        <f t="shared" si="4"/>
        <v>MER4324Comunicación, Arquitectura, Arte y Diseño</v>
      </c>
      <c r="J280" t="s">
        <v>576</v>
      </c>
    </row>
    <row r="281" spans="7:10" x14ac:dyDescent="0.5">
      <c r="G281" t="s">
        <v>366</v>
      </c>
      <c r="H281" t="s">
        <v>183</v>
      </c>
      <c r="I281" t="str">
        <f t="shared" si="4"/>
        <v>MER4325Comunicación, Arquitectura, Arte y Diseño</v>
      </c>
      <c r="J281" t="s">
        <v>576</v>
      </c>
    </row>
    <row r="282" spans="7:10" x14ac:dyDescent="0.5">
      <c r="G282" t="s">
        <v>379</v>
      </c>
      <c r="H282" t="s">
        <v>183</v>
      </c>
      <c r="I282" t="str">
        <f t="shared" si="4"/>
        <v>MER4326Comunicación, Arquitectura, Arte y Diseño</v>
      </c>
      <c r="J282" t="s">
        <v>576</v>
      </c>
    </row>
    <row r="283" spans="7:10" x14ac:dyDescent="0.5">
      <c r="G283" t="s">
        <v>374</v>
      </c>
      <c r="H283" t="s">
        <v>183</v>
      </c>
      <c r="I283" t="str">
        <f t="shared" si="4"/>
        <v>MER4327Comunicación, Arquitectura, Arte y Diseño</v>
      </c>
      <c r="J283" t="s">
        <v>576</v>
      </c>
    </row>
    <row r="284" spans="7:10" x14ac:dyDescent="0.5">
      <c r="G284" t="s">
        <v>338</v>
      </c>
      <c r="H284" t="s">
        <v>183</v>
      </c>
      <c r="I284" t="str">
        <f t="shared" si="4"/>
        <v>MER4328Comunicación, Arquitectura, Arte y Diseño</v>
      </c>
      <c r="J284" t="s">
        <v>576</v>
      </c>
    </row>
    <row r="285" spans="7:10" x14ac:dyDescent="0.5">
      <c r="G285" t="s">
        <v>365</v>
      </c>
      <c r="H285" t="s">
        <v>183</v>
      </c>
      <c r="I285" t="str">
        <f t="shared" si="4"/>
        <v>MER4329Comunicación, Arquitectura, Arte y Diseño</v>
      </c>
      <c r="J285" t="s">
        <v>576</v>
      </c>
    </row>
    <row r="286" spans="7:10" x14ac:dyDescent="0.5">
      <c r="G286" t="s">
        <v>46</v>
      </c>
      <c r="H286" t="s">
        <v>183</v>
      </c>
      <c r="I286" t="str">
        <f t="shared" si="4"/>
        <v>MER4330Comunicación, Arquitectura, Arte y Diseño</v>
      </c>
      <c r="J286" t="s">
        <v>576</v>
      </c>
    </row>
    <row r="287" spans="7:10" x14ac:dyDescent="0.5">
      <c r="G287" t="s">
        <v>382</v>
      </c>
      <c r="H287" t="s">
        <v>183</v>
      </c>
      <c r="I287" t="str">
        <f t="shared" si="4"/>
        <v>MER4331Comunicación, Arquitectura, Arte y Diseño</v>
      </c>
      <c r="J287" t="s">
        <v>576</v>
      </c>
    </row>
    <row r="288" spans="7:10" x14ac:dyDescent="0.5">
      <c r="G288" t="s">
        <v>380</v>
      </c>
      <c r="H288" t="s">
        <v>183</v>
      </c>
      <c r="I288" t="str">
        <f t="shared" si="4"/>
        <v>MER4332Comunicación, Arquitectura, Arte y Diseño</v>
      </c>
      <c r="J288" t="s">
        <v>576</v>
      </c>
    </row>
    <row r="289" spans="7:10" x14ac:dyDescent="0.5">
      <c r="G289" t="s">
        <v>364</v>
      </c>
      <c r="H289" t="s">
        <v>183</v>
      </c>
      <c r="I289" t="str">
        <f t="shared" si="4"/>
        <v>MER4333Comunicación, Arquitectura, Arte y Diseño</v>
      </c>
      <c r="J289" t="s">
        <v>576</v>
      </c>
    </row>
    <row r="290" spans="7:10" x14ac:dyDescent="0.5">
      <c r="G290" t="s">
        <v>114</v>
      </c>
      <c r="H290" t="s">
        <v>183</v>
      </c>
      <c r="I290" t="str">
        <f t="shared" si="4"/>
        <v>MOD3301Comunicación, Arquitectura, Arte y Diseño</v>
      </c>
      <c r="J290" t="s">
        <v>576</v>
      </c>
    </row>
    <row r="291" spans="7:10" x14ac:dyDescent="0.5">
      <c r="G291" t="s">
        <v>51</v>
      </c>
      <c r="H291" t="s">
        <v>183</v>
      </c>
      <c r="I291" t="str">
        <f t="shared" si="4"/>
        <v>MUS1301Comunicación, Arquitectura, Arte y Diseño</v>
      </c>
      <c r="J291" t="s">
        <v>576</v>
      </c>
    </row>
    <row r="292" spans="7:10" x14ac:dyDescent="0.5">
      <c r="G292" t="s">
        <v>436</v>
      </c>
      <c r="H292" t="s">
        <v>183</v>
      </c>
      <c r="I292" t="str">
        <f t="shared" si="4"/>
        <v>MUS1303Comunicación, Arquitectura, Arte y Diseño</v>
      </c>
      <c r="J292" t="s">
        <v>576</v>
      </c>
    </row>
    <row r="293" spans="7:10" x14ac:dyDescent="0.5">
      <c r="G293" t="s">
        <v>437</v>
      </c>
      <c r="H293" t="s">
        <v>183</v>
      </c>
      <c r="I293" t="str">
        <f t="shared" si="4"/>
        <v>MUS1305Comunicación, Arquitectura, Arte y Diseño</v>
      </c>
      <c r="J293" t="s">
        <v>576</v>
      </c>
    </row>
    <row r="294" spans="7:10" x14ac:dyDescent="0.5">
      <c r="G294" t="s">
        <v>438</v>
      </c>
      <c r="H294" t="s">
        <v>183</v>
      </c>
      <c r="I294" t="str">
        <f t="shared" si="4"/>
        <v>MUS1307Comunicación, Arquitectura, Arte y Diseño</v>
      </c>
      <c r="J294" t="s">
        <v>576</v>
      </c>
    </row>
    <row r="295" spans="7:10" x14ac:dyDescent="0.5">
      <c r="G295" t="s">
        <v>440</v>
      </c>
      <c r="H295" t="s">
        <v>183</v>
      </c>
      <c r="I295" t="str">
        <f t="shared" si="4"/>
        <v>MUS1309Comunicación, Arquitectura, Arte y Diseño</v>
      </c>
      <c r="J295" t="s">
        <v>576</v>
      </c>
    </row>
    <row r="296" spans="7:10" x14ac:dyDescent="0.5">
      <c r="G296" t="s">
        <v>97</v>
      </c>
      <c r="H296" t="s">
        <v>183</v>
      </c>
      <c r="I296" t="str">
        <f t="shared" si="4"/>
        <v>MUS2308Comunicación, Arquitectura, Arte y Diseño</v>
      </c>
      <c r="J296" t="s">
        <v>576</v>
      </c>
    </row>
    <row r="297" spans="7:10" x14ac:dyDescent="0.5">
      <c r="G297" t="s">
        <v>439</v>
      </c>
      <c r="H297" t="s">
        <v>183</v>
      </c>
      <c r="I297" t="str">
        <f t="shared" si="4"/>
        <v>MUS3303Comunicación, Arquitectura, Arte y Diseño</v>
      </c>
      <c r="J297" t="s">
        <v>576</v>
      </c>
    </row>
    <row r="298" spans="7:10" x14ac:dyDescent="0.5">
      <c r="G298" t="s">
        <v>441</v>
      </c>
      <c r="H298" t="s">
        <v>183</v>
      </c>
      <c r="I298" t="str">
        <f t="shared" si="4"/>
        <v>MUS3324Comunicación, Arquitectura, Arte y Diseño</v>
      </c>
      <c r="J298" t="s">
        <v>576</v>
      </c>
    </row>
    <row r="299" spans="7:10" x14ac:dyDescent="0.5">
      <c r="G299" t="s">
        <v>442</v>
      </c>
      <c r="H299" t="s">
        <v>183</v>
      </c>
      <c r="I299" t="str">
        <f t="shared" si="4"/>
        <v>MUS3325Comunicación, Arquitectura, Arte y Diseño</v>
      </c>
      <c r="J299" t="s">
        <v>576</v>
      </c>
    </row>
    <row r="300" spans="7:10" x14ac:dyDescent="0.5">
      <c r="G300" t="s">
        <v>98</v>
      </c>
      <c r="H300" t="s">
        <v>183</v>
      </c>
      <c r="I300" t="str">
        <f t="shared" si="4"/>
        <v>MUS4304Comunicación, Arquitectura, Arte y Diseño</v>
      </c>
      <c r="J300" t="s">
        <v>576</v>
      </c>
    </row>
    <row r="301" spans="7:10" x14ac:dyDescent="0.5">
      <c r="G301" t="s">
        <v>443</v>
      </c>
      <c r="H301" t="s">
        <v>183</v>
      </c>
      <c r="I301" t="str">
        <f t="shared" si="4"/>
        <v>MUS4312Comunicación, Arquitectura, Arte y Diseño</v>
      </c>
      <c r="J301" t="s">
        <v>576</v>
      </c>
    </row>
    <row r="302" spans="7:10" x14ac:dyDescent="0.5">
      <c r="G302" t="s">
        <v>444</v>
      </c>
      <c r="H302" t="s">
        <v>183</v>
      </c>
      <c r="I302" t="str">
        <f t="shared" si="4"/>
        <v>MUS4313Comunicación, Arquitectura, Arte y Diseño</v>
      </c>
      <c r="J302" t="s">
        <v>576</v>
      </c>
    </row>
    <row r="303" spans="7:10" x14ac:dyDescent="0.5">
      <c r="G303" t="s">
        <v>445</v>
      </c>
      <c r="H303" t="s">
        <v>183</v>
      </c>
      <c r="I303" t="str">
        <f t="shared" si="4"/>
        <v>MUS4314Comunicación, Arquitectura, Arte y Diseño</v>
      </c>
      <c r="J303" t="s">
        <v>576</v>
      </c>
    </row>
    <row r="304" spans="7:10" x14ac:dyDescent="0.5">
      <c r="G304" t="s">
        <v>450</v>
      </c>
      <c r="H304" t="s">
        <v>183</v>
      </c>
      <c r="I304" t="str">
        <f t="shared" si="4"/>
        <v>MUS4316Comunicación, Arquitectura, Arte y Diseño</v>
      </c>
      <c r="J304" t="s">
        <v>576</v>
      </c>
    </row>
    <row r="305" spans="7:10" x14ac:dyDescent="0.5">
      <c r="G305" t="s">
        <v>446</v>
      </c>
      <c r="H305" t="s">
        <v>183</v>
      </c>
      <c r="I305" t="str">
        <f t="shared" si="4"/>
        <v>MUS4339Comunicación, Arquitectura, Arte y Diseño</v>
      </c>
      <c r="J305" t="s">
        <v>576</v>
      </c>
    </row>
    <row r="306" spans="7:10" x14ac:dyDescent="0.5">
      <c r="G306" t="s">
        <v>447</v>
      </c>
      <c r="H306" t="s">
        <v>183</v>
      </c>
      <c r="I306" t="str">
        <f t="shared" si="4"/>
        <v>MUS4340Comunicación, Arquitectura, Arte y Diseño</v>
      </c>
      <c r="J306" t="s">
        <v>576</v>
      </c>
    </row>
    <row r="307" spans="7:10" x14ac:dyDescent="0.5">
      <c r="G307" t="s">
        <v>448</v>
      </c>
      <c r="H307" t="s">
        <v>183</v>
      </c>
      <c r="I307" t="str">
        <f t="shared" si="4"/>
        <v>MUS4341Comunicación, Arquitectura, Arte y Diseño</v>
      </c>
      <c r="J307" t="s">
        <v>576</v>
      </c>
    </row>
    <row r="308" spans="7:10" x14ac:dyDescent="0.5">
      <c r="G308" t="s">
        <v>449</v>
      </c>
      <c r="H308" t="s">
        <v>183</v>
      </c>
      <c r="I308" t="str">
        <f t="shared" si="4"/>
        <v>MUS4342Comunicación, Arquitectura, Arte y Diseño</v>
      </c>
      <c r="J308" t="s">
        <v>576</v>
      </c>
    </row>
    <row r="309" spans="7:10" x14ac:dyDescent="0.5">
      <c r="G309" t="s">
        <v>252</v>
      </c>
      <c r="H309" t="s">
        <v>243</v>
      </c>
      <c r="I309" t="str">
        <f t="shared" si="4"/>
        <v xml:space="preserve">NEI2301Ciencias Jurídicas y Sociales </v>
      </c>
      <c r="J309" t="s">
        <v>576</v>
      </c>
    </row>
    <row r="310" spans="7:10" x14ac:dyDescent="0.5">
      <c r="G310" t="s">
        <v>50</v>
      </c>
      <c r="H310" t="s">
        <v>179</v>
      </c>
      <c r="I310" t="str">
        <f t="shared" si="4"/>
        <v>NUT1301Negocios</v>
      </c>
      <c r="J310" t="s">
        <v>576</v>
      </c>
    </row>
    <row r="311" spans="7:10" x14ac:dyDescent="0.5">
      <c r="G311" t="s">
        <v>69</v>
      </c>
      <c r="H311" t="s">
        <v>179</v>
      </c>
      <c r="I311" t="str">
        <f t="shared" si="4"/>
        <v>NUT2312Negocios</v>
      </c>
      <c r="J311" t="s">
        <v>576</v>
      </c>
    </row>
    <row r="312" spans="7:10" x14ac:dyDescent="0.5">
      <c r="G312" t="s">
        <v>69</v>
      </c>
      <c r="H312" t="s">
        <v>24</v>
      </c>
      <c r="I312" t="str">
        <f t="shared" si="4"/>
        <v>NUT2312Ciencias de la Salud</v>
      </c>
      <c r="J312" t="s">
        <v>576</v>
      </c>
    </row>
    <row r="313" spans="7:10" x14ac:dyDescent="0.5">
      <c r="G313" t="s">
        <v>70</v>
      </c>
      <c r="H313" t="s">
        <v>179</v>
      </c>
      <c r="I313" t="str">
        <f t="shared" si="4"/>
        <v>NUT3301Negocios</v>
      </c>
      <c r="J313" t="s">
        <v>576</v>
      </c>
    </row>
    <row r="314" spans="7:10" x14ac:dyDescent="0.5">
      <c r="G314" t="s">
        <v>70</v>
      </c>
      <c r="H314" t="s">
        <v>203</v>
      </c>
      <c r="I314" t="str">
        <f t="shared" si="4"/>
        <v>NUT3301Ingenierías</v>
      </c>
      <c r="J314" t="s">
        <v>576</v>
      </c>
    </row>
    <row r="315" spans="7:10" x14ac:dyDescent="0.5">
      <c r="G315" t="s">
        <v>70</v>
      </c>
      <c r="H315" t="s">
        <v>24</v>
      </c>
      <c r="I315" t="str">
        <f t="shared" si="4"/>
        <v>NUT3301Ciencias de la Salud</v>
      </c>
      <c r="J315" t="s">
        <v>576</v>
      </c>
    </row>
    <row r="316" spans="7:10" x14ac:dyDescent="0.5">
      <c r="G316" t="s">
        <v>71</v>
      </c>
      <c r="H316" t="s">
        <v>24</v>
      </c>
      <c r="I316" t="str">
        <f t="shared" si="4"/>
        <v>NUT3308Ciencias de la Salud</v>
      </c>
      <c r="J316" t="s">
        <v>576</v>
      </c>
    </row>
    <row r="317" spans="7:10" x14ac:dyDescent="0.5">
      <c r="G317" t="s">
        <v>143</v>
      </c>
      <c r="H317" t="s">
        <v>181</v>
      </c>
      <c r="I317" t="str">
        <f t="shared" si="4"/>
        <v>PED1309Ciencias Jurídicas y Sociales</v>
      </c>
      <c r="J317" t="s">
        <v>576</v>
      </c>
    </row>
    <row r="318" spans="7:10" x14ac:dyDescent="0.5">
      <c r="G318" t="s">
        <v>316</v>
      </c>
      <c r="H318" t="s">
        <v>181</v>
      </c>
      <c r="I318" t="str">
        <f t="shared" si="4"/>
        <v>PED1310Ciencias Jurídicas y Sociales</v>
      </c>
      <c r="J318" t="s">
        <v>576</v>
      </c>
    </row>
    <row r="319" spans="7:10" x14ac:dyDescent="0.5">
      <c r="G319" t="s">
        <v>318</v>
      </c>
      <c r="H319" t="s">
        <v>181</v>
      </c>
      <c r="I319" t="str">
        <f t="shared" si="4"/>
        <v>PED1311Ciencias Jurídicas y Sociales</v>
      </c>
      <c r="J319" t="s">
        <v>576</v>
      </c>
    </row>
    <row r="320" spans="7:10" x14ac:dyDescent="0.5">
      <c r="G320" t="s">
        <v>320</v>
      </c>
      <c r="H320" t="s">
        <v>181</v>
      </c>
      <c r="I320" t="str">
        <f t="shared" si="4"/>
        <v>PED1312Ciencias Jurídicas y Sociales</v>
      </c>
      <c r="J320" t="s">
        <v>576</v>
      </c>
    </row>
    <row r="321" spans="7:10" x14ac:dyDescent="0.5">
      <c r="G321" t="s">
        <v>321</v>
      </c>
      <c r="H321" t="s">
        <v>181</v>
      </c>
      <c r="I321" t="str">
        <f t="shared" si="4"/>
        <v>PED1313Ciencias Jurídicas y Sociales</v>
      </c>
      <c r="J321" t="s">
        <v>576</v>
      </c>
    </row>
    <row r="322" spans="7:10" x14ac:dyDescent="0.5">
      <c r="G322" t="s">
        <v>142</v>
      </c>
      <c r="H322" t="s">
        <v>181</v>
      </c>
      <c r="I322" t="str">
        <f t="shared" si="4"/>
        <v>PED2306Ciencias Jurídicas y Sociales</v>
      </c>
      <c r="J322" t="s">
        <v>576</v>
      </c>
    </row>
    <row r="323" spans="7:10" x14ac:dyDescent="0.5">
      <c r="G323" t="s">
        <v>425</v>
      </c>
      <c r="H323" t="s">
        <v>183</v>
      </c>
      <c r="I323" t="str">
        <f t="shared" ref="I323:I386" si="5">CONCATENATE(G323,H323)</f>
        <v>PED4309Comunicación, Arquitectura, Arte y Diseño</v>
      </c>
      <c r="J323" t="s">
        <v>576</v>
      </c>
    </row>
    <row r="324" spans="7:10" x14ac:dyDescent="0.5">
      <c r="G324" t="s">
        <v>60</v>
      </c>
      <c r="H324" t="s">
        <v>183</v>
      </c>
      <c r="I324" t="str">
        <f t="shared" si="5"/>
        <v>PER2301Comunicación, Arquitectura, Arte y Diseño</v>
      </c>
      <c r="J324" t="s">
        <v>576</v>
      </c>
    </row>
    <row r="325" spans="7:10" x14ac:dyDescent="0.5">
      <c r="G325" t="s">
        <v>347</v>
      </c>
      <c r="H325" t="s">
        <v>183</v>
      </c>
      <c r="I325" t="str">
        <f t="shared" si="5"/>
        <v>PER4301Comunicación, Arquitectura, Arte y Diseño</v>
      </c>
      <c r="J325" t="s">
        <v>576</v>
      </c>
    </row>
    <row r="326" spans="7:10" x14ac:dyDescent="0.5">
      <c r="G326" t="s">
        <v>157</v>
      </c>
      <c r="H326" t="s">
        <v>183</v>
      </c>
      <c r="I326" t="str">
        <f t="shared" si="5"/>
        <v>PER4304Comunicación, Arquitectura, Arte y Diseño</v>
      </c>
      <c r="J326" t="s">
        <v>576</v>
      </c>
    </row>
    <row r="327" spans="7:10" x14ac:dyDescent="0.5">
      <c r="G327" t="s">
        <v>155</v>
      </c>
      <c r="H327" t="s">
        <v>183</v>
      </c>
      <c r="I327" t="str">
        <f t="shared" si="5"/>
        <v>PER4305Comunicación, Arquitectura, Arte y Diseño</v>
      </c>
      <c r="J327" t="s">
        <v>576</v>
      </c>
    </row>
    <row r="328" spans="7:10" x14ac:dyDescent="0.5">
      <c r="G328" t="s">
        <v>162</v>
      </c>
      <c r="H328" t="s">
        <v>183</v>
      </c>
      <c r="I328" t="str">
        <f t="shared" si="5"/>
        <v>PER4306Comunicación, Arquitectura, Arte y Diseño</v>
      </c>
      <c r="J328" t="s">
        <v>576</v>
      </c>
    </row>
    <row r="329" spans="7:10" x14ac:dyDescent="0.5">
      <c r="G329" t="s">
        <v>156</v>
      </c>
      <c r="H329" t="s">
        <v>183</v>
      </c>
      <c r="I329" t="str">
        <f t="shared" si="5"/>
        <v>PER4307Comunicación, Arquitectura, Arte y Diseño</v>
      </c>
      <c r="J329" t="s">
        <v>576</v>
      </c>
    </row>
    <row r="330" spans="7:10" x14ac:dyDescent="0.5">
      <c r="G330" t="s">
        <v>392</v>
      </c>
      <c r="H330" t="s">
        <v>183</v>
      </c>
      <c r="I330" t="str">
        <f t="shared" si="5"/>
        <v>PER4308Comunicación, Arquitectura, Arte y Diseño</v>
      </c>
      <c r="J330" t="s">
        <v>576</v>
      </c>
    </row>
    <row r="331" spans="7:10" x14ac:dyDescent="0.5">
      <c r="G331" t="s">
        <v>370</v>
      </c>
      <c r="H331" t="s">
        <v>183</v>
      </c>
      <c r="I331" t="str">
        <f t="shared" si="5"/>
        <v>PER4309Comunicación, Arquitectura, Arte y Diseño</v>
      </c>
      <c r="J331" t="s">
        <v>576</v>
      </c>
    </row>
    <row r="332" spans="7:10" x14ac:dyDescent="0.5">
      <c r="G332" t="s">
        <v>332</v>
      </c>
      <c r="H332" t="s">
        <v>183</v>
      </c>
      <c r="I332" t="str">
        <f t="shared" si="5"/>
        <v>PER4310Comunicación, Arquitectura, Arte y Diseño</v>
      </c>
      <c r="J332" t="s">
        <v>576</v>
      </c>
    </row>
    <row r="333" spans="7:10" x14ac:dyDescent="0.5">
      <c r="G333" t="s">
        <v>391</v>
      </c>
      <c r="H333" t="s">
        <v>183</v>
      </c>
      <c r="I333" t="str">
        <f t="shared" si="5"/>
        <v>PER4311Comunicación, Arquitectura, Arte y Diseño</v>
      </c>
      <c r="J333" t="s">
        <v>576</v>
      </c>
    </row>
    <row r="334" spans="7:10" x14ac:dyDescent="0.5">
      <c r="G334" t="s">
        <v>389</v>
      </c>
      <c r="H334" t="s">
        <v>183</v>
      </c>
      <c r="I334" t="str">
        <f t="shared" si="5"/>
        <v>PER4312Comunicación, Arquitectura, Arte y Diseño</v>
      </c>
      <c r="J334" t="s">
        <v>576</v>
      </c>
    </row>
    <row r="335" spans="7:10" x14ac:dyDescent="0.5">
      <c r="G335" t="s">
        <v>390</v>
      </c>
      <c r="H335" t="s">
        <v>183</v>
      </c>
      <c r="I335" t="str">
        <f t="shared" si="5"/>
        <v>PER4313Comunicación, Arquitectura, Arte y Diseño</v>
      </c>
      <c r="J335" t="s">
        <v>576</v>
      </c>
    </row>
    <row r="336" spans="7:10" x14ac:dyDescent="0.5">
      <c r="G336" t="s">
        <v>352</v>
      </c>
      <c r="H336" t="s">
        <v>183</v>
      </c>
      <c r="I336" t="str">
        <f t="shared" si="5"/>
        <v>PER4314Comunicación, Arquitectura, Arte y Diseño</v>
      </c>
      <c r="J336" t="s">
        <v>576</v>
      </c>
    </row>
    <row r="337" spans="7:10" x14ac:dyDescent="0.5">
      <c r="G337" t="s">
        <v>377</v>
      </c>
      <c r="H337" t="s">
        <v>183</v>
      </c>
      <c r="I337" t="str">
        <f t="shared" si="5"/>
        <v>PER4315Comunicación, Arquitectura, Arte y Diseño</v>
      </c>
      <c r="J337" t="s">
        <v>576</v>
      </c>
    </row>
    <row r="338" spans="7:10" x14ac:dyDescent="0.5">
      <c r="G338" t="s">
        <v>383</v>
      </c>
      <c r="H338" t="s">
        <v>183</v>
      </c>
      <c r="I338" t="str">
        <f t="shared" si="5"/>
        <v>PER4316Comunicación, Arquitectura, Arte y Diseño</v>
      </c>
      <c r="J338" t="s">
        <v>576</v>
      </c>
    </row>
    <row r="339" spans="7:10" x14ac:dyDescent="0.5">
      <c r="G339" t="s">
        <v>394</v>
      </c>
      <c r="H339" t="s">
        <v>183</v>
      </c>
      <c r="I339" t="str">
        <f t="shared" si="5"/>
        <v>PER4317Comunicación, Arquitectura, Arte y Diseño</v>
      </c>
      <c r="J339" t="s">
        <v>576</v>
      </c>
    </row>
    <row r="340" spans="7:10" x14ac:dyDescent="0.5">
      <c r="G340" t="s">
        <v>368</v>
      </c>
      <c r="H340" t="s">
        <v>183</v>
      </c>
      <c r="I340" t="str">
        <f t="shared" si="5"/>
        <v>PER4323Comunicación, Arquitectura, Arte y Diseño</v>
      </c>
      <c r="J340" t="s">
        <v>576</v>
      </c>
    </row>
    <row r="341" spans="7:10" x14ac:dyDescent="0.5">
      <c r="G341" t="s">
        <v>74</v>
      </c>
      <c r="H341" t="s">
        <v>181</v>
      </c>
      <c r="I341" t="str">
        <f t="shared" si="5"/>
        <v>POL3301Ciencias Jurídicas y Sociales</v>
      </c>
      <c r="J341" t="s">
        <v>576</v>
      </c>
    </row>
    <row r="342" spans="7:10" x14ac:dyDescent="0.5">
      <c r="G342" t="s">
        <v>33</v>
      </c>
      <c r="H342" t="s">
        <v>181</v>
      </c>
      <c r="I342" t="str">
        <f t="shared" si="5"/>
        <v>PSI1317Ciencias Jurídicas y Sociales</v>
      </c>
      <c r="J342" t="s">
        <v>576</v>
      </c>
    </row>
    <row r="343" spans="7:10" x14ac:dyDescent="0.5">
      <c r="G343" t="s">
        <v>331</v>
      </c>
      <c r="H343" t="s">
        <v>183</v>
      </c>
      <c r="I343" t="str">
        <f t="shared" si="5"/>
        <v>PSI1318Comunicación, Arquitectura, Arte y Diseño</v>
      </c>
      <c r="J343" t="s">
        <v>576</v>
      </c>
    </row>
    <row r="344" spans="7:10" x14ac:dyDescent="0.5">
      <c r="G344" t="s">
        <v>77</v>
      </c>
      <c r="H344" t="s">
        <v>183</v>
      </c>
      <c r="I344" t="str">
        <f t="shared" si="5"/>
        <v>PSI1319Comunicación, Arquitectura, Arte y Diseño</v>
      </c>
      <c r="J344" t="s">
        <v>576</v>
      </c>
    </row>
    <row r="345" spans="7:10" x14ac:dyDescent="0.5">
      <c r="G345" t="s">
        <v>255</v>
      </c>
      <c r="H345" t="s">
        <v>243</v>
      </c>
      <c r="I345" t="str">
        <f t="shared" si="5"/>
        <v xml:space="preserve">PSI2301Ciencias Jurídicas y Sociales </v>
      </c>
      <c r="J345" t="s">
        <v>576</v>
      </c>
    </row>
    <row r="346" spans="7:10" x14ac:dyDescent="0.5">
      <c r="G346" t="s">
        <v>433</v>
      </c>
      <c r="H346" t="s">
        <v>24</v>
      </c>
      <c r="I346" t="str">
        <f t="shared" si="5"/>
        <v>PSI3314Ciencias de la Salud</v>
      </c>
      <c r="J346" t="s">
        <v>576</v>
      </c>
    </row>
    <row r="347" spans="7:10" x14ac:dyDescent="0.5">
      <c r="G347" t="s">
        <v>433</v>
      </c>
      <c r="H347" t="s">
        <v>181</v>
      </c>
      <c r="I347" t="str">
        <f t="shared" si="5"/>
        <v>PSI3314Ciencias Jurídicas y Sociales</v>
      </c>
      <c r="J347" t="s">
        <v>576</v>
      </c>
    </row>
    <row r="348" spans="7:10" x14ac:dyDescent="0.5">
      <c r="G348" t="s">
        <v>32</v>
      </c>
      <c r="H348" t="s">
        <v>181</v>
      </c>
      <c r="I348" t="str">
        <f t="shared" si="5"/>
        <v>PSI3333Ciencias Jurídicas y Sociales</v>
      </c>
      <c r="J348" t="s">
        <v>576</v>
      </c>
    </row>
    <row r="349" spans="7:10" x14ac:dyDescent="0.5">
      <c r="G349" t="s">
        <v>386</v>
      </c>
      <c r="H349" t="s">
        <v>183</v>
      </c>
      <c r="I349" t="str">
        <f t="shared" si="5"/>
        <v>PUB4302Comunicación, Arquitectura, Arte y Diseño</v>
      </c>
      <c r="J349" t="s">
        <v>576</v>
      </c>
    </row>
    <row r="350" spans="7:10" x14ac:dyDescent="0.5">
      <c r="G350" t="s">
        <v>346</v>
      </c>
      <c r="H350" t="s">
        <v>183</v>
      </c>
      <c r="I350" t="str">
        <f t="shared" si="5"/>
        <v>PUB4303Comunicación, Arquitectura, Arte y Diseño</v>
      </c>
      <c r="J350" t="s">
        <v>576</v>
      </c>
    </row>
    <row r="351" spans="7:10" x14ac:dyDescent="0.5">
      <c r="G351" t="s">
        <v>400</v>
      </c>
      <c r="H351" t="s">
        <v>183</v>
      </c>
      <c r="I351" t="str">
        <f t="shared" si="5"/>
        <v>PUB4304Comunicación, Arquitectura, Arte y Diseño</v>
      </c>
      <c r="J351" t="s">
        <v>576</v>
      </c>
    </row>
    <row r="352" spans="7:10" x14ac:dyDescent="0.5">
      <c r="G352" t="s">
        <v>120</v>
      </c>
      <c r="H352" t="s">
        <v>203</v>
      </c>
      <c r="I352" t="str">
        <f t="shared" si="5"/>
        <v>QUI2303Ingenierías</v>
      </c>
      <c r="J352" t="s">
        <v>576</v>
      </c>
    </row>
    <row r="353" spans="7:10" x14ac:dyDescent="0.5">
      <c r="G353" t="s">
        <v>121</v>
      </c>
      <c r="H353" t="s">
        <v>203</v>
      </c>
      <c r="I353" t="str">
        <f t="shared" si="5"/>
        <v>QUI2309Ingenierías</v>
      </c>
      <c r="J353" t="s">
        <v>576</v>
      </c>
    </row>
    <row r="354" spans="7:10" x14ac:dyDescent="0.5">
      <c r="G354" t="s">
        <v>324</v>
      </c>
      <c r="H354" t="s">
        <v>183</v>
      </c>
      <c r="I354" t="str">
        <f t="shared" si="5"/>
        <v>RAD2301Comunicación, Arquitectura, Arte y Diseño</v>
      </c>
      <c r="J354" t="s">
        <v>576</v>
      </c>
    </row>
    <row r="355" spans="7:10" x14ac:dyDescent="0.5">
      <c r="G355" t="s">
        <v>329</v>
      </c>
      <c r="H355" t="s">
        <v>183</v>
      </c>
      <c r="I355" t="str">
        <f t="shared" si="5"/>
        <v>RAD2302Comunicación, Arquitectura, Arte y Diseño</v>
      </c>
      <c r="J355" t="s">
        <v>576</v>
      </c>
    </row>
    <row r="356" spans="7:10" x14ac:dyDescent="0.5">
      <c r="G356" t="s">
        <v>378</v>
      </c>
      <c r="H356" t="s">
        <v>183</v>
      </c>
      <c r="I356" t="str">
        <f t="shared" si="5"/>
        <v>RAD4304Comunicación, Arquitectura, Arte y Diseño</v>
      </c>
      <c r="J356" t="s">
        <v>576</v>
      </c>
    </row>
    <row r="357" spans="7:10" x14ac:dyDescent="0.5">
      <c r="G357" t="s">
        <v>395</v>
      </c>
      <c r="H357" t="s">
        <v>183</v>
      </c>
      <c r="I357" t="str">
        <f t="shared" si="5"/>
        <v>RAD4305Comunicación, Arquitectura, Arte y Diseño</v>
      </c>
      <c r="J357" t="s">
        <v>576</v>
      </c>
    </row>
    <row r="358" spans="7:10" x14ac:dyDescent="0.5">
      <c r="G358" t="s">
        <v>356</v>
      </c>
      <c r="H358" t="s">
        <v>183</v>
      </c>
      <c r="I358" t="str">
        <f t="shared" si="5"/>
        <v>RAD4306Comunicación, Arquitectura, Arte y Diseño</v>
      </c>
      <c r="J358" t="s">
        <v>576</v>
      </c>
    </row>
    <row r="359" spans="7:10" x14ac:dyDescent="0.5">
      <c r="G359" t="s">
        <v>354</v>
      </c>
      <c r="H359" t="s">
        <v>183</v>
      </c>
      <c r="I359" t="str">
        <f t="shared" si="5"/>
        <v>RAD4307Comunicación, Arquitectura, Arte y Diseño</v>
      </c>
      <c r="J359" t="s">
        <v>576</v>
      </c>
    </row>
    <row r="360" spans="7:10" x14ac:dyDescent="0.5">
      <c r="G360" t="s">
        <v>226</v>
      </c>
      <c r="H360" t="s">
        <v>181</v>
      </c>
      <c r="I360" t="str">
        <f t="shared" si="5"/>
        <v>REI1302Ciencias Jurídicas y Sociales</v>
      </c>
      <c r="J360" t="s">
        <v>576</v>
      </c>
    </row>
    <row r="361" spans="7:10" x14ac:dyDescent="0.5">
      <c r="G361" t="s">
        <v>229</v>
      </c>
      <c r="H361" t="s">
        <v>181</v>
      </c>
      <c r="I361" t="str">
        <f t="shared" si="5"/>
        <v>REI1306Ciencias Jurídicas y Sociales</v>
      </c>
      <c r="J361" t="s">
        <v>576</v>
      </c>
    </row>
    <row r="362" spans="7:10" x14ac:dyDescent="0.5">
      <c r="G362" t="s">
        <v>230</v>
      </c>
      <c r="H362" t="s">
        <v>181</v>
      </c>
      <c r="I362" t="str">
        <f t="shared" si="5"/>
        <v>REI1307Ciencias Jurídicas y Sociales</v>
      </c>
      <c r="J362" t="s">
        <v>576</v>
      </c>
    </row>
    <row r="363" spans="7:10" x14ac:dyDescent="0.5">
      <c r="G363" t="s">
        <v>164</v>
      </c>
      <c r="H363" t="s">
        <v>181</v>
      </c>
      <c r="I363" t="str">
        <f t="shared" si="5"/>
        <v>REI2301Ciencias Jurídicas y Sociales</v>
      </c>
      <c r="J363" t="s">
        <v>576</v>
      </c>
    </row>
    <row r="364" spans="7:10" x14ac:dyDescent="0.5">
      <c r="G364" t="s">
        <v>227</v>
      </c>
      <c r="H364" t="s">
        <v>181</v>
      </c>
      <c r="I364" t="str">
        <f t="shared" si="5"/>
        <v>REI2307Ciencias Jurídicas y Sociales</v>
      </c>
      <c r="J364" t="s">
        <v>576</v>
      </c>
    </row>
    <row r="365" spans="7:10" x14ac:dyDescent="0.5">
      <c r="G365" t="s">
        <v>228</v>
      </c>
      <c r="H365" t="s">
        <v>181</v>
      </c>
      <c r="I365" t="str">
        <f t="shared" si="5"/>
        <v>REI2308Ciencias Jurídicas y Sociales</v>
      </c>
      <c r="J365" t="s">
        <v>576</v>
      </c>
    </row>
    <row r="366" spans="7:10" x14ac:dyDescent="0.5">
      <c r="G366" t="s">
        <v>228</v>
      </c>
      <c r="H366" t="s">
        <v>243</v>
      </c>
      <c r="I366" t="str">
        <f t="shared" si="5"/>
        <v xml:space="preserve">REI2308Ciencias Jurídicas y Sociales </v>
      </c>
      <c r="J366" t="s">
        <v>576</v>
      </c>
    </row>
    <row r="367" spans="7:10" x14ac:dyDescent="0.5">
      <c r="G367" t="s">
        <v>73</v>
      </c>
      <c r="H367" t="s">
        <v>181</v>
      </c>
      <c r="I367" t="str">
        <f t="shared" si="5"/>
        <v>REI2312Ciencias Jurídicas y Sociales</v>
      </c>
      <c r="J367" t="s">
        <v>576</v>
      </c>
    </row>
    <row r="368" spans="7:10" x14ac:dyDescent="0.5">
      <c r="G368" t="s">
        <v>146</v>
      </c>
      <c r="H368" t="s">
        <v>181</v>
      </c>
      <c r="I368" t="str">
        <f t="shared" si="5"/>
        <v>REI2315Ciencias Jurídicas y Sociales</v>
      </c>
      <c r="J368" t="s">
        <v>576</v>
      </c>
    </row>
    <row r="369" spans="7:10" x14ac:dyDescent="0.5">
      <c r="G369" t="s">
        <v>224</v>
      </c>
      <c r="H369" t="s">
        <v>181</v>
      </c>
      <c r="I369" t="str">
        <f t="shared" si="5"/>
        <v>REI3301Ciencias Jurídicas y Sociales</v>
      </c>
      <c r="J369" t="s">
        <v>576</v>
      </c>
    </row>
    <row r="370" spans="7:10" x14ac:dyDescent="0.5">
      <c r="G370" t="s">
        <v>224</v>
      </c>
      <c r="H370" t="s">
        <v>243</v>
      </c>
      <c r="I370" t="str">
        <f t="shared" si="5"/>
        <v xml:space="preserve">REI3301Ciencias Jurídicas y Sociales </v>
      </c>
      <c r="J370" t="s">
        <v>576</v>
      </c>
    </row>
    <row r="371" spans="7:10" x14ac:dyDescent="0.5">
      <c r="G371" t="s">
        <v>225</v>
      </c>
      <c r="H371" t="s">
        <v>181</v>
      </c>
      <c r="I371" t="str">
        <f t="shared" si="5"/>
        <v>REI3302Ciencias Jurídicas y Sociales</v>
      </c>
      <c r="J371" t="s">
        <v>576</v>
      </c>
    </row>
    <row r="372" spans="7:10" x14ac:dyDescent="0.5">
      <c r="G372" t="s">
        <v>149</v>
      </c>
      <c r="H372" t="s">
        <v>181</v>
      </c>
      <c r="I372" t="str">
        <f t="shared" si="5"/>
        <v>REI3304Ciencias Jurídicas y Sociales</v>
      </c>
      <c r="J372" t="s">
        <v>576</v>
      </c>
    </row>
    <row r="373" spans="7:10" x14ac:dyDescent="0.5">
      <c r="G373" t="s">
        <v>150</v>
      </c>
      <c r="H373" t="s">
        <v>181</v>
      </c>
      <c r="I373" t="str">
        <f t="shared" si="5"/>
        <v>REI3305Ciencias Jurídicas y Sociales</v>
      </c>
      <c r="J373" t="s">
        <v>576</v>
      </c>
    </row>
    <row r="374" spans="7:10" x14ac:dyDescent="0.5">
      <c r="G374" t="s">
        <v>317</v>
      </c>
      <c r="H374" t="s">
        <v>181</v>
      </c>
      <c r="I374" t="str">
        <f t="shared" si="5"/>
        <v>REL1301Ciencias Jurídicas y Sociales</v>
      </c>
      <c r="J374" t="s">
        <v>576</v>
      </c>
    </row>
    <row r="375" spans="7:10" x14ac:dyDescent="0.5">
      <c r="G375" t="s">
        <v>140</v>
      </c>
      <c r="H375" t="s">
        <v>203</v>
      </c>
      <c r="I375" t="str">
        <f t="shared" si="5"/>
        <v>SIS1301Ingenierías</v>
      </c>
      <c r="J375" t="s">
        <v>576</v>
      </c>
    </row>
    <row r="376" spans="7:10" x14ac:dyDescent="0.5">
      <c r="G376" t="s">
        <v>145</v>
      </c>
      <c r="H376" t="s">
        <v>203</v>
      </c>
      <c r="I376" t="str">
        <f t="shared" si="5"/>
        <v>SIS4301Ingenierías</v>
      </c>
      <c r="J376" t="s">
        <v>576</v>
      </c>
    </row>
    <row r="377" spans="7:10" x14ac:dyDescent="0.5">
      <c r="G377" t="s">
        <v>53</v>
      </c>
      <c r="H377" t="s">
        <v>203</v>
      </c>
      <c r="I377" t="str">
        <f t="shared" si="5"/>
        <v>SIS4304Ingenierías</v>
      </c>
      <c r="J377" t="s">
        <v>576</v>
      </c>
    </row>
    <row r="378" spans="7:10" x14ac:dyDescent="0.5">
      <c r="G378" t="s">
        <v>434</v>
      </c>
      <c r="H378" t="s">
        <v>24</v>
      </c>
      <c r="I378" t="str">
        <f t="shared" si="5"/>
        <v>SLD1309Ciencias de la Salud</v>
      </c>
      <c r="J378" t="s">
        <v>576</v>
      </c>
    </row>
    <row r="379" spans="7:10" x14ac:dyDescent="0.5">
      <c r="G379" t="s">
        <v>427</v>
      </c>
      <c r="H379" t="s">
        <v>24</v>
      </c>
      <c r="I379" t="str">
        <f t="shared" si="5"/>
        <v>SLD1310Ciencias de la Salud</v>
      </c>
      <c r="J379" t="s">
        <v>576</v>
      </c>
    </row>
    <row r="380" spans="7:10" x14ac:dyDescent="0.5">
      <c r="G380" t="s">
        <v>270</v>
      </c>
      <c r="H380" t="s">
        <v>203</v>
      </c>
      <c r="I380" t="str">
        <f t="shared" si="5"/>
        <v>SLD2311Ingenierías</v>
      </c>
      <c r="J380" t="s">
        <v>576</v>
      </c>
    </row>
    <row r="381" spans="7:10" x14ac:dyDescent="0.5">
      <c r="G381" t="s">
        <v>270</v>
      </c>
      <c r="H381" t="s">
        <v>24</v>
      </c>
      <c r="I381" t="str">
        <f t="shared" si="5"/>
        <v>SLD2311Ciencias de la Salud</v>
      </c>
      <c r="J381" t="s">
        <v>576</v>
      </c>
    </row>
    <row r="382" spans="7:10" x14ac:dyDescent="0.5">
      <c r="G382" t="s">
        <v>426</v>
      </c>
      <c r="H382" t="s">
        <v>24</v>
      </c>
      <c r="I382" t="str">
        <f t="shared" si="5"/>
        <v>SLD2312Ciencias de la Salud</v>
      </c>
      <c r="J382" t="s">
        <v>576</v>
      </c>
    </row>
    <row r="383" spans="7:10" x14ac:dyDescent="0.5">
      <c r="G383" t="s">
        <v>100</v>
      </c>
      <c r="H383" t="s">
        <v>24</v>
      </c>
      <c r="I383" t="str">
        <f t="shared" si="5"/>
        <v>SLD2314Ciencias de la Salud</v>
      </c>
      <c r="J383" t="s">
        <v>576</v>
      </c>
    </row>
    <row r="384" spans="7:10" x14ac:dyDescent="0.5">
      <c r="G384" t="s">
        <v>432</v>
      </c>
      <c r="H384" t="s">
        <v>24</v>
      </c>
      <c r="I384" t="str">
        <f t="shared" si="5"/>
        <v>SLD3308Ciencias de la Salud</v>
      </c>
      <c r="J384" t="s">
        <v>576</v>
      </c>
    </row>
    <row r="385" spans="7:10" x14ac:dyDescent="0.5">
      <c r="G385" t="s">
        <v>101</v>
      </c>
      <c r="H385" t="s">
        <v>24</v>
      </c>
      <c r="I385" t="str">
        <f t="shared" si="5"/>
        <v>SLD3310Ciencias de la Salud</v>
      </c>
      <c r="J385" t="s">
        <v>576</v>
      </c>
    </row>
    <row r="386" spans="7:10" x14ac:dyDescent="0.5">
      <c r="G386" t="s">
        <v>271</v>
      </c>
      <c r="H386" t="s">
        <v>203</v>
      </c>
      <c r="I386" t="str">
        <f t="shared" si="5"/>
        <v>SLD3314Ingenierías</v>
      </c>
      <c r="J386" t="s">
        <v>576</v>
      </c>
    </row>
    <row r="387" spans="7:10" x14ac:dyDescent="0.5">
      <c r="G387" t="s">
        <v>271</v>
      </c>
      <c r="H387" t="s">
        <v>24</v>
      </c>
      <c r="I387" t="str">
        <f t="shared" ref="I387:I450" si="6">CONCATENATE(G387,H387)</f>
        <v>SLD3314Ciencias de la Salud</v>
      </c>
      <c r="J387" t="s">
        <v>576</v>
      </c>
    </row>
    <row r="388" spans="7:10" x14ac:dyDescent="0.5">
      <c r="G388" t="s">
        <v>435</v>
      </c>
      <c r="H388" t="s">
        <v>24</v>
      </c>
      <c r="I388" t="str">
        <f t="shared" si="6"/>
        <v>SLD4306Ciencias de la Salud</v>
      </c>
      <c r="J388" t="s">
        <v>576</v>
      </c>
    </row>
    <row r="389" spans="7:10" x14ac:dyDescent="0.5">
      <c r="G389" t="s">
        <v>238</v>
      </c>
      <c r="H389" t="s">
        <v>181</v>
      </c>
      <c r="I389" t="str">
        <f t="shared" si="6"/>
        <v>SOC1302Ciencias Jurídicas y Sociales</v>
      </c>
      <c r="J389" t="s">
        <v>576</v>
      </c>
    </row>
    <row r="390" spans="7:10" x14ac:dyDescent="0.5">
      <c r="G390" t="s">
        <v>240</v>
      </c>
      <c r="H390" t="s">
        <v>181</v>
      </c>
      <c r="I390" t="str">
        <f t="shared" si="6"/>
        <v>SOC1304Ciencias Jurídicas y Sociales</v>
      </c>
      <c r="J390" t="s">
        <v>576</v>
      </c>
    </row>
    <row r="391" spans="7:10" x14ac:dyDescent="0.5">
      <c r="G391" t="s">
        <v>239</v>
      </c>
      <c r="H391" t="s">
        <v>181</v>
      </c>
      <c r="I391" t="str">
        <f t="shared" si="6"/>
        <v>SOC1306Ciencias Jurídicas y Sociales</v>
      </c>
      <c r="J391" t="s">
        <v>576</v>
      </c>
    </row>
    <row r="392" spans="7:10" x14ac:dyDescent="0.5">
      <c r="G392" t="s">
        <v>123</v>
      </c>
      <c r="H392" t="s">
        <v>203</v>
      </c>
      <c r="I392" t="str">
        <f t="shared" si="6"/>
        <v>SOC2304Ingenierías</v>
      </c>
      <c r="J392" t="s">
        <v>576</v>
      </c>
    </row>
    <row r="393" spans="7:10" x14ac:dyDescent="0.5">
      <c r="G393" t="s">
        <v>133</v>
      </c>
      <c r="H393" t="s">
        <v>183</v>
      </c>
      <c r="I393" t="str">
        <f t="shared" si="6"/>
        <v>SOC2306Comunicación, Arquitectura, Arte y Diseño</v>
      </c>
      <c r="J393" t="s">
        <v>576</v>
      </c>
    </row>
    <row r="394" spans="7:10" x14ac:dyDescent="0.5">
      <c r="G394" t="s">
        <v>479</v>
      </c>
      <c r="H394" t="s">
        <v>243</v>
      </c>
      <c r="I394" t="str">
        <f t="shared" si="6"/>
        <v xml:space="preserve">SOC3306Ciencias Jurídicas y Sociales </v>
      </c>
      <c r="J394" t="s">
        <v>576</v>
      </c>
    </row>
    <row r="395" spans="7:10" x14ac:dyDescent="0.5">
      <c r="G395" t="s">
        <v>102</v>
      </c>
      <c r="H395" t="s">
        <v>183</v>
      </c>
      <c r="I395" t="str">
        <f t="shared" si="6"/>
        <v>SOC4307Comunicación, Arquitectura, Arte y Diseño</v>
      </c>
      <c r="J395" t="s">
        <v>576</v>
      </c>
    </row>
    <row r="396" spans="7:10" x14ac:dyDescent="0.5">
      <c r="G396" t="s">
        <v>31</v>
      </c>
      <c r="H396" t="s">
        <v>183</v>
      </c>
      <c r="I396" t="str">
        <f t="shared" si="6"/>
        <v>TCOM4302Comunicación, Arquitectura, Arte y Diseño</v>
      </c>
      <c r="J396" t="s">
        <v>576</v>
      </c>
    </row>
    <row r="397" spans="7:10" x14ac:dyDescent="0.5">
      <c r="G397" t="s">
        <v>30</v>
      </c>
      <c r="H397" t="s">
        <v>183</v>
      </c>
      <c r="I397" t="str">
        <f t="shared" si="6"/>
        <v>TCOM4303Comunicación, Arquitectura, Arte y Diseño</v>
      </c>
      <c r="J397" t="s">
        <v>576</v>
      </c>
    </row>
    <row r="398" spans="7:10" x14ac:dyDescent="0.5">
      <c r="G398" t="s">
        <v>28</v>
      </c>
      <c r="H398" t="s">
        <v>183</v>
      </c>
      <c r="I398" t="str">
        <f t="shared" si="6"/>
        <v>TCOM4304Comunicación, Arquitectura, Arte y Diseño</v>
      </c>
      <c r="J398" t="s">
        <v>576</v>
      </c>
    </row>
    <row r="399" spans="7:10" x14ac:dyDescent="0.5">
      <c r="G399" t="s">
        <v>29</v>
      </c>
      <c r="H399" t="s">
        <v>183</v>
      </c>
      <c r="I399" t="str">
        <f t="shared" si="6"/>
        <v>TCOM4305Comunicación, Arquitectura, Arte y Diseño</v>
      </c>
      <c r="J399" t="s">
        <v>576</v>
      </c>
    </row>
    <row r="400" spans="7:10" x14ac:dyDescent="0.5">
      <c r="G400" t="s">
        <v>333</v>
      </c>
      <c r="H400" t="s">
        <v>183</v>
      </c>
      <c r="I400" t="str">
        <f t="shared" si="6"/>
        <v>TCOM4306Comunicación, Arquitectura, Arte y Diseño</v>
      </c>
      <c r="J400" t="s">
        <v>576</v>
      </c>
    </row>
    <row r="401" spans="7:10" x14ac:dyDescent="0.5">
      <c r="G401" t="s">
        <v>348</v>
      </c>
      <c r="H401" t="s">
        <v>183</v>
      </c>
      <c r="I401" t="str">
        <f t="shared" si="6"/>
        <v>TCOM4307Comunicación, Arquitectura, Arte y Diseño</v>
      </c>
      <c r="J401" t="s">
        <v>576</v>
      </c>
    </row>
    <row r="402" spans="7:10" x14ac:dyDescent="0.5">
      <c r="G402" t="s">
        <v>335</v>
      </c>
      <c r="H402" t="s">
        <v>183</v>
      </c>
      <c r="I402" t="str">
        <f t="shared" si="6"/>
        <v>TCOM4308Comunicación, Arquitectura, Arte y Diseño</v>
      </c>
      <c r="J402" t="s">
        <v>576</v>
      </c>
    </row>
    <row r="403" spans="7:10" x14ac:dyDescent="0.5">
      <c r="G403" t="s">
        <v>336</v>
      </c>
      <c r="H403" t="s">
        <v>183</v>
      </c>
      <c r="I403" t="str">
        <f t="shared" si="6"/>
        <v>TCOM4309Comunicación, Arquitectura, Arte y Diseño</v>
      </c>
      <c r="J403" t="s">
        <v>576</v>
      </c>
    </row>
    <row r="404" spans="7:10" x14ac:dyDescent="0.5">
      <c r="G404" t="s">
        <v>376</v>
      </c>
      <c r="H404" t="s">
        <v>183</v>
      </c>
      <c r="I404" t="str">
        <f t="shared" si="6"/>
        <v>TCOM4310Comunicación, Arquitectura, Arte y Diseño</v>
      </c>
      <c r="J404" t="s">
        <v>576</v>
      </c>
    </row>
    <row r="405" spans="7:10" x14ac:dyDescent="0.5">
      <c r="G405" t="s">
        <v>385</v>
      </c>
      <c r="H405" t="s">
        <v>183</v>
      </c>
      <c r="I405" t="str">
        <f t="shared" si="6"/>
        <v>TCOM4311Comunicación, Arquitectura, Arte y Diseño</v>
      </c>
      <c r="J405" t="s">
        <v>576</v>
      </c>
    </row>
    <row r="406" spans="7:10" x14ac:dyDescent="0.5">
      <c r="G406" t="s">
        <v>334</v>
      </c>
      <c r="H406" t="s">
        <v>183</v>
      </c>
      <c r="I406" t="str">
        <f t="shared" si="6"/>
        <v>TCOM4312Comunicación, Arquitectura, Arte y Diseño</v>
      </c>
      <c r="J406" t="s">
        <v>576</v>
      </c>
    </row>
    <row r="407" spans="7:10" x14ac:dyDescent="0.5">
      <c r="G407" t="s">
        <v>412</v>
      </c>
      <c r="H407" t="s">
        <v>183</v>
      </c>
      <c r="I407" t="str">
        <f t="shared" si="6"/>
        <v>TCOM4313Comunicación, Arquitectura, Arte y Diseño</v>
      </c>
      <c r="J407" t="s">
        <v>576</v>
      </c>
    </row>
    <row r="408" spans="7:10" x14ac:dyDescent="0.5">
      <c r="G408" t="s">
        <v>350</v>
      </c>
      <c r="H408" t="s">
        <v>183</v>
      </c>
      <c r="I408" t="str">
        <f t="shared" si="6"/>
        <v>TEL4303Comunicación, Arquitectura, Arte y Diseño</v>
      </c>
      <c r="J408" t="s">
        <v>576</v>
      </c>
    </row>
    <row r="409" spans="7:10" x14ac:dyDescent="0.5">
      <c r="G409" t="s">
        <v>342</v>
      </c>
      <c r="H409" t="s">
        <v>183</v>
      </c>
      <c r="I409" t="str">
        <f t="shared" si="6"/>
        <v>TEL4304Comunicación, Arquitectura, Arte y Diseño</v>
      </c>
      <c r="J409" t="s">
        <v>576</v>
      </c>
    </row>
    <row r="410" spans="7:10" x14ac:dyDescent="0.5">
      <c r="G410" t="s">
        <v>384</v>
      </c>
      <c r="H410" t="s">
        <v>183</v>
      </c>
      <c r="I410" t="str">
        <f t="shared" si="6"/>
        <v>TEL4305Comunicación, Arquitectura, Arte y Diseño</v>
      </c>
      <c r="J410" t="s">
        <v>576</v>
      </c>
    </row>
    <row r="411" spans="7:10" x14ac:dyDescent="0.5">
      <c r="G411" t="s">
        <v>66</v>
      </c>
      <c r="H411" t="s">
        <v>183</v>
      </c>
      <c r="I411" t="str">
        <f t="shared" si="6"/>
        <v>TEL4306Comunicación, Arquitectura, Arte y Diseño</v>
      </c>
      <c r="J411" t="s">
        <v>576</v>
      </c>
    </row>
    <row r="412" spans="7:10" x14ac:dyDescent="0.5">
      <c r="G412" t="s">
        <v>361</v>
      </c>
      <c r="H412" t="s">
        <v>183</v>
      </c>
      <c r="I412" t="str">
        <f t="shared" si="6"/>
        <v>TEL4307Comunicación, Arquitectura, Arte y Diseño</v>
      </c>
      <c r="J412" t="s">
        <v>576</v>
      </c>
    </row>
    <row r="413" spans="7:10" x14ac:dyDescent="0.5">
      <c r="G413" t="s">
        <v>403</v>
      </c>
      <c r="H413" t="s">
        <v>183</v>
      </c>
      <c r="I413" t="str">
        <f t="shared" si="6"/>
        <v>TEL4308Comunicación, Arquitectura, Arte y Diseño</v>
      </c>
      <c r="J413" t="s">
        <v>576</v>
      </c>
    </row>
    <row r="414" spans="7:10" x14ac:dyDescent="0.5">
      <c r="G414" t="s">
        <v>393</v>
      </c>
      <c r="H414" t="s">
        <v>183</v>
      </c>
      <c r="I414" t="str">
        <f t="shared" si="6"/>
        <v>TEL4309Comunicación, Arquitectura, Arte y Diseño</v>
      </c>
      <c r="J414" t="s">
        <v>576</v>
      </c>
    </row>
    <row r="415" spans="7:10" x14ac:dyDescent="0.5">
      <c r="G415" t="s">
        <v>404</v>
      </c>
      <c r="H415" t="s">
        <v>183</v>
      </c>
      <c r="I415" t="str">
        <f t="shared" si="6"/>
        <v>TEL4310Comunicación, Arquitectura, Arte y Diseño</v>
      </c>
      <c r="J415" t="s">
        <v>576</v>
      </c>
    </row>
    <row r="416" spans="7:10" x14ac:dyDescent="0.5">
      <c r="G416" t="s">
        <v>405</v>
      </c>
      <c r="H416" t="s">
        <v>183</v>
      </c>
      <c r="I416" t="str">
        <f t="shared" si="6"/>
        <v>TEL4311Comunicación, Arquitectura, Arte y Diseño</v>
      </c>
      <c r="J416" t="s">
        <v>576</v>
      </c>
    </row>
    <row r="417" spans="7:10" x14ac:dyDescent="0.5">
      <c r="G417" t="s">
        <v>260</v>
      </c>
      <c r="H417" t="s">
        <v>179</v>
      </c>
      <c r="I417" t="str">
        <f t="shared" si="6"/>
        <v>TUR1314Negocios</v>
      </c>
      <c r="J417" t="s">
        <v>576</v>
      </c>
    </row>
    <row r="418" spans="7:10" x14ac:dyDescent="0.5">
      <c r="G418" t="s">
        <v>263</v>
      </c>
      <c r="H418" t="s">
        <v>179</v>
      </c>
      <c r="I418" t="str">
        <f t="shared" si="6"/>
        <v>TUR1317Negocios</v>
      </c>
      <c r="J418" t="s">
        <v>576</v>
      </c>
    </row>
    <row r="419" spans="7:10" x14ac:dyDescent="0.5">
      <c r="G419" t="s">
        <v>91</v>
      </c>
      <c r="H419" t="s">
        <v>179</v>
      </c>
      <c r="I419" t="str">
        <f t="shared" si="6"/>
        <v>TUR2303Negocios</v>
      </c>
      <c r="J419" t="s">
        <v>576</v>
      </c>
    </row>
    <row r="420" spans="7:10" x14ac:dyDescent="0.5">
      <c r="G420" t="s">
        <v>86</v>
      </c>
      <c r="H420" t="s">
        <v>179</v>
      </c>
      <c r="I420" t="str">
        <f t="shared" si="6"/>
        <v>TUR3302Negocios</v>
      </c>
      <c r="J420" t="s">
        <v>576</v>
      </c>
    </row>
    <row r="421" spans="7:10" x14ac:dyDescent="0.5">
      <c r="G421" t="s">
        <v>84</v>
      </c>
      <c r="H421" t="s">
        <v>179</v>
      </c>
      <c r="I421" t="str">
        <f t="shared" si="6"/>
        <v>TUR3304Negocios</v>
      </c>
      <c r="J421" t="s">
        <v>576</v>
      </c>
    </row>
    <row r="422" spans="7:10" x14ac:dyDescent="0.5">
      <c r="G422" t="s">
        <v>63</v>
      </c>
      <c r="H422" t="s">
        <v>179</v>
      </c>
      <c r="I422" t="str">
        <f t="shared" si="6"/>
        <v>TUR3305Negocios</v>
      </c>
      <c r="J422" t="s">
        <v>576</v>
      </c>
    </row>
    <row r="423" spans="7:10" x14ac:dyDescent="0.5">
      <c r="G423" t="s">
        <v>52</v>
      </c>
      <c r="H423" t="s">
        <v>179</v>
      </c>
      <c r="I423" t="str">
        <f t="shared" si="6"/>
        <v>TUR3306Negocios</v>
      </c>
      <c r="J423" t="s">
        <v>576</v>
      </c>
    </row>
    <row r="424" spans="7:10" x14ac:dyDescent="0.5">
      <c r="G424" t="s">
        <v>85</v>
      </c>
      <c r="H424" t="s">
        <v>179</v>
      </c>
      <c r="I424" t="str">
        <f t="shared" si="6"/>
        <v>TUR3307Negocios</v>
      </c>
      <c r="J424" t="s">
        <v>576</v>
      </c>
    </row>
    <row r="425" spans="7:10" x14ac:dyDescent="0.5">
      <c r="G425" t="s">
        <v>75</v>
      </c>
      <c r="H425" t="s">
        <v>179</v>
      </c>
      <c r="I425" t="str">
        <f t="shared" si="6"/>
        <v>TUR3312Negocios</v>
      </c>
      <c r="J425" t="s">
        <v>576</v>
      </c>
    </row>
    <row r="426" spans="7:10" x14ac:dyDescent="0.5">
      <c r="G426" t="s">
        <v>258</v>
      </c>
      <c r="H426" t="s">
        <v>179</v>
      </c>
      <c r="I426" t="str">
        <f t="shared" si="6"/>
        <v>TUR3314Negocios</v>
      </c>
      <c r="J426" t="s">
        <v>576</v>
      </c>
    </row>
    <row r="427" spans="7:10" x14ac:dyDescent="0.5">
      <c r="G427" t="s">
        <v>259</v>
      </c>
      <c r="H427" t="s">
        <v>179</v>
      </c>
      <c r="I427" t="str">
        <f t="shared" si="6"/>
        <v>TUR4306Negocios</v>
      </c>
      <c r="J427" t="s">
        <v>576</v>
      </c>
    </row>
    <row r="428" spans="7:10" x14ac:dyDescent="0.5">
      <c r="G428" t="s">
        <v>355</v>
      </c>
      <c r="H428" t="s">
        <v>183</v>
      </c>
      <c r="I428" t="str">
        <f t="shared" si="6"/>
        <v>TUR4312Comunicación, Arquitectura, Arte y Diseño</v>
      </c>
      <c r="J428" t="s">
        <v>576</v>
      </c>
    </row>
    <row r="429" spans="7:10" x14ac:dyDescent="0.5">
      <c r="G429" t="s">
        <v>411</v>
      </c>
      <c r="H429" t="s">
        <v>183</v>
      </c>
      <c r="I429" t="str">
        <f t="shared" si="6"/>
        <v>TUR4313Comunicación, Arquitectura, Arte y Diseño</v>
      </c>
      <c r="J429" t="s">
        <v>576</v>
      </c>
    </row>
    <row r="430" spans="7:10" x14ac:dyDescent="0.5">
      <c r="G430" t="s">
        <v>297</v>
      </c>
      <c r="H430" t="s">
        <v>183</v>
      </c>
      <c r="I430" t="str">
        <f t="shared" si="6"/>
        <v>URB1302Comunicación, Arquitectura, Arte y Diseño</v>
      </c>
      <c r="J430" t="s">
        <v>576</v>
      </c>
    </row>
    <row r="431" spans="7:10" x14ac:dyDescent="0.5">
      <c r="G431" t="s">
        <v>296</v>
      </c>
      <c r="H431" t="s">
        <v>183</v>
      </c>
      <c r="I431" t="str">
        <f t="shared" si="6"/>
        <v>URB1303Comunicación, Arquitectura, Arte y Diseño</v>
      </c>
      <c r="J431" t="s">
        <v>576</v>
      </c>
    </row>
    <row r="432" spans="7:10" x14ac:dyDescent="0.5">
      <c r="G432" t="s">
        <v>298</v>
      </c>
      <c r="H432" t="s">
        <v>183</v>
      </c>
      <c r="I432" t="str">
        <f t="shared" si="6"/>
        <v>URB4314Comunicación, Arquitectura, Arte y Diseño</v>
      </c>
      <c r="J432" t="s">
        <v>576</v>
      </c>
    </row>
    <row r="433" spans="7:10" x14ac:dyDescent="0.5">
      <c r="G433" t="s">
        <v>480</v>
      </c>
      <c r="H433" t="s">
        <v>183</v>
      </c>
      <c r="I433" t="str">
        <f t="shared" si="6"/>
        <v>EACL0317Comunicación, Arquitectura, Arte y Diseño</v>
      </c>
      <c r="J433" t="s">
        <v>575</v>
      </c>
    </row>
    <row r="434" spans="7:10" x14ac:dyDescent="0.5">
      <c r="G434" t="s">
        <v>481</v>
      </c>
      <c r="H434" t="s">
        <v>183</v>
      </c>
      <c r="I434" t="str">
        <f t="shared" si="6"/>
        <v>EACL0316Comunicación, Arquitectura, Arte y Diseño</v>
      </c>
      <c r="J434" t="s">
        <v>575</v>
      </c>
    </row>
    <row r="435" spans="7:10" x14ac:dyDescent="0.5">
      <c r="G435" t="s">
        <v>67</v>
      </c>
      <c r="H435" t="s">
        <v>179</v>
      </c>
      <c r="I435" t="str">
        <f t="shared" si="6"/>
        <v>EDPR0306Negocios</v>
      </c>
      <c r="J435" t="s">
        <v>575</v>
      </c>
    </row>
    <row r="436" spans="7:10" x14ac:dyDescent="0.5">
      <c r="G436" t="s">
        <v>72</v>
      </c>
      <c r="H436" t="s">
        <v>183</v>
      </c>
      <c r="I436" t="str">
        <f t="shared" si="6"/>
        <v>EACL0301Comunicación, Arquitectura, Arte y Diseño</v>
      </c>
      <c r="J436" t="s">
        <v>575</v>
      </c>
    </row>
    <row r="437" spans="7:10" x14ac:dyDescent="0.5">
      <c r="G437" t="s">
        <v>81</v>
      </c>
      <c r="H437" t="s">
        <v>183</v>
      </c>
      <c r="I437" t="str">
        <f t="shared" si="6"/>
        <v>EACL0314Comunicación, Arquitectura, Arte y Diseño</v>
      </c>
      <c r="J437" t="s">
        <v>575</v>
      </c>
    </row>
    <row r="438" spans="7:10" x14ac:dyDescent="0.5">
      <c r="G438" t="s">
        <v>72</v>
      </c>
      <c r="H438" t="s">
        <v>183</v>
      </c>
      <c r="I438" t="str">
        <f t="shared" si="6"/>
        <v>EACL0301Comunicación, Arquitectura, Arte y Diseño</v>
      </c>
      <c r="J438" t="s">
        <v>575</v>
      </c>
    </row>
    <row r="439" spans="7:10" x14ac:dyDescent="0.5">
      <c r="G439" t="s">
        <v>482</v>
      </c>
      <c r="H439" t="s">
        <v>483</v>
      </c>
      <c r="I439" t="str">
        <f t="shared" si="6"/>
        <v>ECUG0334Programas de Liderazgo</v>
      </c>
      <c r="J439" t="s">
        <v>575</v>
      </c>
    </row>
    <row r="440" spans="7:10" x14ac:dyDescent="0.5">
      <c r="G440" t="s">
        <v>72</v>
      </c>
      <c r="H440" t="s">
        <v>183</v>
      </c>
      <c r="I440" t="str">
        <f t="shared" si="6"/>
        <v>EACL0301Comunicación, Arquitectura, Arte y Diseño</v>
      </c>
      <c r="J440" t="s">
        <v>575</v>
      </c>
    </row>
    <row r="441" spans="7:10" x14ac:dyDescent="0.5">
      <c r="G441" t="s">
        <v>484</v>
      </c>
      <c r="H441" t="s">
        <v>183</v>
      </c>
      <c r="I441" t="str">
        <f t="shared" si="6"/>
        <v>EACL0308Comunicación, Arquitectura, Arte y Diseño</v>
      </c>
      <c r="J441" t="s">
        <v>575</v>
      </c>
    </row>
    <row r="442" spans="7:10" x14ac:dyDescent="0.5">
      <c r="G442" t="s">
        <v>481</v>
      </c>
      <c r="H442" t="s">
        <v>183</v>
      </c>
      <c r="I442" t="str">
        <f t="shared" si="6"/>
        <v>EACL0316Comunicación, Arquitectura, Arte y Diseño</v>
      </c>
      <c r="J442" t="s">
        <v>575</v>
      </c>
    </row>
    <row r="443" spans="7:10" x14ac:dyDescent="0.5">
      <c r="G443" t="s">
        <v>485</v>
      </c>
      <c r="H443" t="s">
        <v>183</v>
      </c>
      <c r="I443" t="str">
        <f t="shared" si="6"/>
        <v>EACL0303Comunicación, Arquitectura, Arte y Diseño</v>
      </c>
      <c r="J443" t="s">
        <v>575</v>
      </c>
    </row>
    <row r="444" spans="7:10" x14ac:dyDescent="0.5">
      <c r="G444" t="s">
        <v>533</v>
      </c>
      <c r="H444" t="s">
        <v>567</v>
      </c>
      <c r="I444" t="str">
        <f t="shared" si="6"/>
        <v>TCUG0306Taller</v>
      </c>
      <c r="J444" t="s">
        <v>575</v>
      </c>
    </row>
    <row r="445" spans="7:10" x14ac:dyDescent="0.5">
      <c r="G445" t="s">
        <v>534</v>
      </c>
      <c r="H445" t="s">
        <v>567</v>
      </c>
      <c r="I445" t="str">
        <f t="shared" si="6"/>
        <v>TACL0342Taller</v>
      </c>
      <c r="J445" t="s">
        <v>575</v>
      </c>
    </row>
    <row r="446" spans="7:10" x14ac:dyDescent="0.5">
      <c r="G446" t="s">
        <v>535</v>
      </c>
      <c r="H446" t="s">
        <v>567</v>
      </c>
      <c r="I446" t="str">
        <f t="shared" si="6"/>
        <v>TACL0336Taller</v>
      </c>
      <c r="J446" t="s">
        <v>575</v>
      </c>
    </row>
    <row r="447" spans="7:10" x14ac:dyDescent="0.5">
      <c r="G447" t="s">
        <v>536</v>
      </c>
      <c r="H447" t="s">
        <v>567</v>
      </c>
      <c r="I447" t="str">
        <f t="shared" si="6"/>
        <v>TACL0308Taller</v>
      </c>
      <c r="J447" t="s">
        <v>575</v>
      </c>
    </row>
    <row r="448" spans="7:10" x14ac:dyDescent="0.5">
      <c r="G448" t="s">
        <v>537</v>
      </c>
      <c r="H448" t="s">
        <v>567</v>
      </c>
      <c r="I448" t="str">
        <f t="shared" si="6"/>
        <v>TACL0324Taller</v>
      </c>
      <c r="J448" t="s">
        <v>575</v>
      </c>
    </row>
    <row r="449" spans="7:10" x14ac:dyDescent="0.5">
      <c r="G449" t="s">
        <v>538</v>
      </c>
      <c r="H449" t="s">
        <v>567</v>
      </c>
      <c r="I449" t="str">
        <f t="shared" si="6"/>
        <v>TACL0347Taller</v>
      </c>
      <c r="J449" t="s">
        <v>575</v>
      </c>
    </row>
    <row r="450" spans="7:10" x14ac:dyDescent="0.5">
      <c r="G450" t="s">
        <v>539</v>
      </c>
      <c r="H450" t="s">
        <v>567</v>
      </c>
      <c r="I450" t="str">
        <f t="shared" si="6"/>
        <v>TACL0335Taller</v>
      </c>
      <c r="J450" t="s">
        <v>575</v>
      </c>
    </row>
    <row r="451" spans="7:10" x14ac:dyDescent="0.5">
      <c r="G451" t="s">
        <v>540</v>
      </c>
      <c r="H451" t="s">
        <v>567</v>
      </c>
      <c r="I451" t="str">
        <f t="shared" ref="I451:I480" si="7">CONCATENATE(G451,H451)</f>
        <v>TACL0326Taller</v>
      </c>
      <c r="J451" t="s">
        <v>575</v>
      </c>
    </row>
    <row r="452" spans="7:10" x14ac:dyDescent="0.5">
      <c r="G452" t="s">
        <v>541</v>
      </c>
      <c r="H452" t="s">
        <v>567</v>
      </c>
      <c r="I452" t="str">
        <f t="shared" si="7"/>
        <v>TACL0354Taller</v>
      </c>
      <c r="J452" t="s">
        <v>575</v>
      </c>
    </row>
    <row r="453" spans="7:10" x14ac:dyDescent="0.5">
      <c r="G453" t="s">
        <v>542</v>
      </c>
      <c r="H453" t="s">
        <v>567</v>
      </c>
      <c r="I453" t="str">
        <f t="shared" si="7"/>
        <v>TACL0359Taller</v>
      </c>
      <c r="J453" t="s">
        <v>575</v>
      </c>
    </row>
    <row r="454" spans="7:10" x14ac:dyDescent="0.5">
      <c r="G454" t="s">
        <v>543</v>
      </c>
      <c r="H454" t="s">
        <v>567</v>
      </c>
      <c r="I454" t="str">
        <f t="shared" si="7"/>
        <v>TACL0337Taller</v>
      </c>
      <c r="J454" t="s">
        <v>575</v>
      </c>
    </row>
    <row r="455" spans="7:10" x14ac:dyDescent="0.5">
      <c r="G455" t="s">
        <v>544</v>
      </c>
      <c r="H455" t="s">
        <v>567</v>
      </c>
      <c r="I455" t="str">
        <f t="shared" si="7"/>
        <v>TACL0322Taller</v>
      </c>
      <c r="J455" t="s">
        <v>575</v>
      </c>
    </row>
    <row r="456" spans="7:10" x14ac:dyDescent="0.5">
      <c r="G456" t="s">
        <v>545</v>
      </c>
      <c r="H456" t="s">
        <v>567</v>
      </c>
      <c r="I456" t="str">
        <f t="shared" si="7"/>
        <v>TACL0338Taller</v>
      </c>
      <c r="J456" t="s">
        <v>575</v>
      </c>
    </row>
    <row r="457" spans="7:10" x14ac:dyDescent="0.5">
      <c r="G457" t="s">
        <v>546</v>
      </c>
      <c r="H457" t="s">
        <v>567</v>
      </c>
      <c r="I457" t="str">
        <f t="shared" si="7"/>
        <v>TACL0350Taller</v>
      </c>
      <c r="J457" t="s">
        <v>575</v>
      </c>
    </row>
    <row r="458" spans="7:10" x14ac:dyDescent="0.5">
      <c r="G458" t="s">
        <v>547</v>
      </c>
      <c r="H458" t="s">
        <v>567</v>
      </c>
      <c r="I458" t="str">
        <f t="shared" si="7"/>
        <v>TACL0345Taller</v>
      </c>
      <c r="J458" t="s">
        <v>575</v>
      </c>
    </row>
    <row r="459" spans="7:10" x14ac:dyDescent="0.5">
      <c r="G459" t="s">
        <v>548</v>
      </c>
      <c r="H459" t="s">
        <v>567</v>
      </c>
      <c r="I459" t="str">
        <f t="shared" si="7"/>
        <v>TACL0309Taller</v>
      </c>
      <c r="J459" t="s">
        <v>575</v>
      </c>
    </row>
    <row r="460" spans="7:10" x14ac:dyDescent="0.5">
      <c r="G460" t="s">
        <v>549</v>
      </c>
      <c r="H460" t="s">
        <v>567</v>
      </c>
      <c r="I460" t="str">
        <f t="shared" si="7"/>
        <v>TACL0301Taller</v>
      </c>
      <c r="J460" t="s">
        <v>575</v>
      </c>
    </row>
    <row r="461" spans="7:10" x14ac:dyDescent="0.5">
      <c r="G461" t="s">
        <v>550</v>
      </c>
      <c r="H461" t="s">
        <v>567</v>
      </c>
      <c r="I461" t="str">
        <f t="shared" si="7"/>
        <v>TDPR0322Taller</v>
      </c>
      <c r="J461" t="s">
        <v>575</v>
      </c>
    </row>
    <row r="462" spans="7:10" x14ac:dyDescent="0.5">
      <c r="G462" t="s">
        <v>551</v>
      </c>
      <c r="H462" t="s">
        <v>567</v>
      </c>
      <c r="I462" t="str">
        <f t="shared" si="7"/>
        <v>TDPR0311Taller</v>
      </c>
      <c r="J462" t="s">
        <v>575</v>
      </c>
    </row>
    <row r="463" spans="7:10" x14ac:dyDescent="0.5">
      <c r="G463" t="s">
        <v>552</v>
      </c>
      <c r="H463" t="s">
        <v>567</v>
      </c>
      <c r="I463" t="str">
        <f t="shared" si="7"/>
        <v>TDPR0316Taller</v>
      </c>
      <c r="J463" t="s">
        <v>575</v>
      </c>
    </row>
    <row r="464" spans="7:10" x14ac:dyDescent="0.5">
      <c r="G464" t="s">
        <v>553</v>
      </c>
      <c r="H464" t="s">
        <v>567</v>
      </c>
      <c r="I464" t="str">
        <f t="shared" si="7"/>
        <v>TDPR0339Taller</v>
      </c>
      <c r="J464" t="s">
        <v>575</v>
      </c>
    </row>
    <row r="465" spans="7:10" x14ac:dyDescent="0.5">
      <c r="G465" t="s">
        <v>554</v>
      </c>
      <c r="H465" t="s">
        <v>567</v>
      </c>
      <c r="I465" t="str">
        <f t="shared" si="7"/>
        <v>TDPR0317Taller</v>
      </c>
      <c r="J465" t="s">
        <v>575</v>
      </c>
    </row>
    <row r="466" spans="7:10" x14ac:dyDescent="0.5">
      <c r="G466" t="s">
        <v>555</v>
      </c>
      <c r="H466" t="s">
        <v>567</v>
      </c>
      <c r="I466" t="str">
        <f t="shared" si="7"/>
        <v>TDPR0314Taller</v>
      </c>
      <c r="J466" t="s">
        <v>575</v>
      </c>
    </row>
    <row r="467" spans="7:10" x14ac:dyDescent="0.5">
      <c r="G467" t="s">
        <v>556</v>
      </c>
      <c r="H467" t="s">
        <v>567</v>
      </c>
      <c r="I467" t="str">
        <f t="shared" si="7"/>
        <v>TDPR0305Taller</v>
      </c>
      <c r="J467" t="s">
        <v>575</v>
      </c>
    </row>
    <row r="468" spans="7:10" x14ac:dyDescent="0.5">
      <c r="G468" t="s">
        <v>557</v>
      </c>
      <c r="H468" t="s">
        <v>567</v>
      </c>
      <c r="I468" t="str">
        <f t="shared" si="7"/>
        <v>TDPR0301Taller</v>
      </c>
      <c r="J468" t="s">
        <v>575</v>
      </c>
    </row>
    <row r="469" spans="7:10" x14ac:dyDescent="0.5">
      <c r="G469" t="s">
        <v>558</v>
      </c>
      <c r="H469" t="s">
        <v>567</v>
      </c>
      <c r="I469" t="str">
        <f t="shared" si="7"/>
        <v>TDPR0369Taller</v>
      </c>
      <c r="J469" t="s">
        <v>575</v>
      </c>
    </row>
    <row r="470" spans="7:10" x14ac:dyDescent="0.5">
      <c r="G470" t="s">
        <v>559</v>
      </c>
      <c r="H470" t="s">
        <v>567</v>
      </c>
      <c r="I470" t="str">
        <f t="shared" si="7"/>
        <v>TDPR0321Taller</v>
      </c>
      <c r="J470" t="s">
        <v>575</v>
      </c>
    </row>
    <row r="471" spans="7:10" x14ac:dyDescent="0.5">
      <c r="G471" t="s">
        <v>560</v>
      </c>
      <c r="H471" t="s">
        <v>567</v>
      </c>
      <c r="I471" t="str">
        <f t="shared" si="7"/>
        <v>TCUG0313Taller</v>
      </c>
      <c r="J471" t="s">
        <v>575</v>
      </c>
    </row>
    <row r="472" spans="7:10" x14ac:dyDescent="0.5">
      <c r="G472" t="s">
        <v>561</v>
      </c>
      <c r="H472" t="s">
        <v>567</v>
      </c>
      <c r="I472" t="str">
        <f t="shared" si="7"/>
        <v>TLDR0329Taller</v>
      </c>
      <c r="J472" t="s">
        <v>575</v>
      </c>
    </row>
    <row r="473" spans="7:10" x14ac:dyDescent="0.5">
      <c r="G473" t="s">
        <v>562</v>
      </c>
      <c r="H473" t="s">
        <v>567</v>
      </c>
      <c r="I473" t="str">
        <f t="shared" si="7"/>
        <v>TLDR0307Taller</v>
      </c>
      <c r="J473" t="s">
        <v>575</v>
      </c>
    </row>
    <row r="474" spans="7:10" x14ac:dyDescent="0.5">
      <c r="G474" t="s">
        <v>563</v>
      </c>
      <c r="H474" t="s">
        <v>567</v>
      </c>
      <c r="I474" t="str">
        <f t="shared" si="7"/>
        <v>TACL0323Taller</v>
      </c>
      <c r="J474" t="s">
        <v>575</v>
      </c>
    </row>
    <row r="475" spans="7:10" x14ac:dyDescent="0.5">
      <c r="G475" t="s">
        <v>564</v>
      </c>
      <c r="H475" t="s">
        <v>567</v>
      </c>
      <c r="I475" t="str">
        <f t="shared" si="7"/>
        <v>TACL0371Taller</v>
      </c>
      <c r="J475" t="s">
        <v>575</v>
      </c>
    </row>
    <row r="476" spans="7:10" x14ac:dyDescent="0.5">
      <c r="G476" t="s">
        <v>565</v>
      </c>
      <c r="H476" t="s">
        <v>567</v>
      </c>
      <c r="I476" t="str">
        <f t="shared" si="7"/>
        <v>TACL0302Taller</v>
      </c>
      <c r="J476" t="s">
        <v>575</v>
      </c>
    </row>
    <row r="477" spans="7:10" x14ac:dyDescent="0.5">
      <c r="G477" t="s">
        <v>566</v>
      </c>
      <c r="H477" t="s">
        <v>567</v>
      </c>
      <c r="I477" t="str">
        <f t="shared" si="7"/>
        <v>TDPR0341Taller</v>
      </c>
      <c r="J477" t="s">
        <v>575</v>
      </c>
    </row>
    <row r="478" spans="7:10" x14ac:dyDescent="0.5">
      <c r="G478" t="s">
        <v>38</v>
      </c>
      <c r="H478" t="s">
        <v>179</v>
      </c>
      <c r="I478" t="str">
        <f t="shared" si="7"/>
        <v>ADM4301Negocios</v>
      </c>
      <c r="J478" t="s">
        <v>576</v>
      </c>
    </row>
    <row r="479" spans="7:10" x14ac:dyDescent="0.5">
      <c r="G479" s="10" t="s">
        <v>638</v>
      </c>
      <c r="H479" t="s">
        <v>203</v>
      </c>
      <c r="I479" t="str">
        <f t="shared" si="7"/>
        <v>FIS1302PIngenierías</v>
      </c>
      <c r="J479" t="s">
        <v>576</v>
      </c>
    </row>
    <row r="480" spans="7:10" x14ac:dyDescent="0.5">
      <c r="G480" s="10" t="s">
        <v>638</v>
      </c>
      <c r="H480" t="s">
        <v>24</v>
      </c>
      <c r="I480" t="str">
        <f t="shared" si="7"/>
        <v>FIS1302PCiencias de la Salud</v>
      </c>
      <c r="J480" t="s">
        <v>576</v>
      </c>
    </row>
  </sheetData>
  <conditionalFormatting sqref="G479:G480">
    <cfRule type="expression" dxfId="7" priority="1">
      <formula>$C$18=""</formula>
    </cfRule>
    <cfRule type="expression" dxfId="6" priority="2">
      <formula>AND($C$18="Dirección y Administración del Deporte",$C479="ADM2307")</formula>
    </cfRule>
    <cfRule type="expression" dxfId="5" priority="3">
      <formula>AND($C$18="Finanzas y Contaduría Pública",$C479="ADM2307")</formula>
    </cfRule>
    <cfRule type="expression" dxfId="4" priority="4">
      <formula>AND($C$18="Negocios Internacionales",$C479="ADM2307")</formula>
    </cfRule>
    <cfRule type="expression" dxfId="3" priority="5">
      <formula>AND($C$18="Mercadotecnia Estratégica",$C479="ADM2307")</formula>
    </cfRule>
    <cfRule type="expression" dxfId="2" priority="6">
      <formula>AND($C$18="Dirección Financiera",$C479="ADM2307")</formula>
    </cfRule>
    <cfRule type="expression" dxfId="1" priority="7">
      <formula>AND($C$18="Dirección de Empresas",$C479="ADM2307")</formula>
    </cfRule>
    <cfRule type="expression" dxfId="0" priority="8">
      <formula>$G479="Bloque Electivo Profesional"</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AFCF-BDC3-4CB0-A99B-4FED248BBA23}">
  <dimension ref="A1:A34"/>
  <sheetViews>
    <sheetView workbookViewId="0">
      <selection activeCell="G20" sqref="G20"/>
    </sheetView>
  </sheetViews>
  <sheetFormatPr defaultColWidth="10.8203125" defaultRowHeight="14.35" x14ac:dyDescent="0.5"/>
  <sheetData>
    <row r="1" spans="1:1" x14ac:dyDescent="0.5">
      <c r="A1" t="s">
        <v>533</v>
      </c>
    </row>
    <row r="2" spans="1:1" x14ac:dyDescent="0.5">
      <c r="A2" t="s">
        <v>534</v>
      </c>
    </row>
    <row r="3" spans="1:1" x14ac:dyDescent="0.5">
      <c r="A3" t="s">
        <v>535</v>
      </c>
    </row>
    <row r="4" spans="1:1" x14ac:dyDescent="0.5">
      <c r="A4" t="s">
        <v>536</v>
      </c>
    </row>
    <row r="5" spans="1:1" x14ac:dyDescent="0.5">
      <c r="A5" t="s">
        <v>537</v>
      </c>
    </row>
    <row r="6" spans="1:1" x14ac:dyDescent="0.5">
      <c r="A6" t="s">
        <v>538</v>
      </c>
    </row>
    <row r="7" spans="1:1" x14ac:dyDescent="0.5">
      <c r="A7" t="s">
        <v>539</v>
      </c>
    </row>
    <row r="8" spans="1:1" x14ac:dyDescent="0.5">
      <c r="A8" t="s">
        <v>540</v>
      </c>
    </row>
    <row r="9" spans="1:1" x14ac:dyDescent="0.5">
      <c r="A9" t="s">
        <v>541</v>
      </c>
    </row>
    <row r="10" spans="1:1" x14ac:dyDescent="0.5">
      <c r="A10" t="s">
        <v>542</v>
      </c>
    </row>
    <row r="11" spans="1:1" x14ac:dyDescent="0.5">
      <c r="A11" t="s">
        <v>543</v>
      </c>
    </row>
    <row r="12" spans="1:1" x14ac:dyDescent="0.5">
      <c r="A12" t="s">
        <v>544</v>
      </c>
    </row>
    <row r="13" spans="1:1" x14ac:dyDescent="0.5">
      <c r="A13" t="s">
        <v>545</v>
      </c>
    </row>
    <row r="14" spans="1:1" x14ac:dyDescent="0.5">
      <c r="A14" t="s">
        <v>546</v>
      </c>
    </row>
    <row r="15" spans="1:1" x14ac:dyDescent="0.5">
      <c r="A15" t="s">
        <v>547</v>
      </c>
    </row>
    <row r="16" spans="1:1" x14ac:dyDescent="0.5">
      <c r="A16" t="s">
        <v>548</v>
      </c>
    </row>
    <row r="17" spans="1:1" x14ac:dyDescent="0.5">
      <c r="A17" t="s">
        <v>549</v>
      </c>
    </row>
    <row r="18" spans="1:1" x14ac:dyDescent="0.5">
      <c r="A18" t="s">
        <v>550</v>
      </c>
    </row>
    <row r="19" spans="1:1" x14ac:dyDescent="0.5">
      <c r="A19" t="s">
        <v>551</v>
      </c>
    </row>
    <row r="20" spans="1:1" x14ac:dyDescent="0.5">
      <c r="A20" t="s">
        <v>552</v>
      </c>
    </row>
    <row r="21" spans="1:1" x14ac:dyDescent="0.5">
      <c r="A21" t="s">
        <v>553</v>
      </c>
    </row>
    <row r="22" spans="1:1" x14ac:dyDescent="0.5">
      <c r="A22" t="s">
        <v>554</v>
      </c>
    </row>
    <row r="23" spans="1:1" x14ac:dyDescent="0.5">
      <c r="A23" t="s">
        <v>555</v>
      </c>
    </row>
    <row r="24" spans="1:1" x14ac:dyDescent="0.5">
      <c r="A24" t="s">
        <v>556</v>
      </c>
    </row>
    <row r="25" spans="1:1" x14ac:dyDescent="0.5">
      <c r="A25" t="s">
        <v>557</v>
      </c>
    </row>
    <row r="26" spans="1:1" x14ac:dyDescent="0.5">
      <c r="A26" t="s">
        <v>558</v>
      </c>
    </row>
    <row r="27" spans="1:1" x14ac:dyDescent="0.5">
      <c r="A27" t="s">
        <v>559</v>
      </c>
    </row>
    <row r="28" spans="1:1" x14ac:dyDescent="0.5">
      <c r="A28" t="s">
        <v>560</v>
      </c>
    </row>
    <row r="29" spans="1:1" x14ac:dyDescent="0.5">
      <c r="A29" t="s">
        <v>561</v>
      </c>
    </row>
    <row r="30" spans="1:1" x14ac:dyDescent="0.5">
      <c r="A30" t="s">
        <v>562</v>
      </c>
    </row>
    <row r="31" spans="1:1" x14ac:dyDescent="0.5">
      <c r="A31" t="s">
        <v>563</v>
      </c>
    </row>
    <row r="32" spans="1:1" x14ac:dyDescent="0.5">
      <c r="A32" t="s">
        <v>564</v>
      </c>
    </row>
    <row r="33" spans="1:1" x14ac:dyDescent="0.5">
      <c r="A33" t="s">
        <v>565</v>
      </c>
    </row>
    <row r="34" spans="1:1" x14ac:dyDescent="0.5">
      <c r="A34" t="s">
        <v>566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3a4a4bc-e27e-4cfe-b836-efd010cff52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B257B33FFD4684984751B2335ABB206" ma:contentTypeVersion="15" ma:contentTypeDescription="Crear nuevo documento." ma:contentTypeScope="" ma:versionID="006b50a38a02836dbbae19851a99c664">
  <xsd:schema xmlns:xsd="http://www.w3.org/2001/XMLSchema" xmlns:xs="http://www.w3.org/2001/XMLSchema" xmlns:p="http://schemas.microsoft.com/office/2006/metadata/properties" xmlns:ns3="43a4a4bc-e27e-4cfe-b836-efd010cff52b" xmlns:ns4="2a267993-88aa-4792-9500-3f9341c51e51" targetNamespace="http://schemas.microsoft.com/office/2006/metadata/properties" ma:root="true" ma:fieldsID="0a37f7f3de2be2e966a7020044542cab" ns3:_="" ns4:_="">
    <xsd:import namespace="43a4a4bc-e27e-4cfe-b836-efd010cff52b"/>
    <xsd:import namespace="2a267993-88aa-4792-9500-3f9341c51e5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4a4bc-e27e-4cfe-b836-efd010cff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67993-88aa-4792-9500-3f9341c51e5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8EBBF4-0DFD-4EA7-BC7A-84A323500207}">
  <ds:schemaRefs>
    <ds:schemaRef ds:uri="http://purl.org/dc/dcmitype/"/>
    <ds:schemaRef ds:uri="http://www.w3.org/XML/1998/namespace"/>
    <ds:schemaRef ds:uri="2a267993-88aa-4792-9500-3f9341c51e51"/>
    <ds:schemaRef ds:uri="http://purl.org/dc/elements/1.1/"/>
    <ds:schemaRef ds:uri="http://schemas.microsoft.com/office/2006/documentManagement/types"/>
    <ds:schemaRef ds:uri="http://purl.org/dc/terms/"/>
    <ds:schemaRef ds:uri="http://schemas.microsoft.com/office/2006/metadata/properties"/>
    <ds:schemaRef ds:uri="43a4a4bc-e27e-4cfe-b836-efd010cff52b"/>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C55B411-F2D9-4D94-90D8-5103816F2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4a4bc-e27e-4cfe-b836-efd010cff52b"/>
    <ds:schemaRef ds:uri="2a267993-88aa-4792-9500-3f9341c51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A9B0A9-153A-4E3A-B59A-94B40FDB0F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Hoja1</vt:lpstr>
      <vt:lpstr>Hoja2</vt:lpstr>
      <vt:lpstr>Hoja3</vt:lpstr>
      <vt:lpstr>CLAVE</vt:lpstr>
      <vt:lpstr>concatenado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Hernández Martínez Felipe</dc:creator>
  <cp:lastModifiedBy>Erendira Victoria Sánchez Montes De Oca</cp:lastModifiedBy>
  <dcterms:created xsi:type="dcterms:W3CDTF">2021-05-13T17:07:43Z</dcterms:created>
  <dcterms:modified xsi:type="dcterms:W3CDTF">2025-05-21T23:22:31Z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0x0101004B257B33FFD4684984751B2335ABB206</vt:lpwstr>
  </property>
</Properties>
</file>